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760"/>
  </bookViews>
  <sheets>
    <sheet name="10 ЖББОМ  ҰБТ- 2020   " sheetId="9" r:id="rId1"/>
  </sheets>
  <definedNames>
    <definedName name="_xlnm.Print_Titles" localSheetId="0">'10 ЖББОМ  ҰБТ- 2020   '!$6:$9</definedName>
    <definedName name="_xlnm.Print_Area" localSheetId="0">'10 ЖББОМ  ҰБТ- 2020   '!$A$1:$O$50</definedName>
  </definedNames>
  <calcPr calcId="124519"/>
  <fileRecoveryPr autoRecover="0"/>
</workbook>
</file>

<file path=xl/calcChain.xml><?xml version="1.0" encoding="utf-8"?>
<calcChain xmlns="http://schemas.openxmlformats.org/spreadsheetml/2006/main">
  <c r="K66" i="9"/>
  <c r="K62"/>
  <c r="K67"/>
  <c r="I71"/>
  <c r="K70"/>
  <c r="K69"/>
  <c r="K68"/>
  <c r="K65"/>
  <c r="K64"/>
  <c r="K63"/>
  <c r="K59"/>
  <c r="K58"/>
  <c r="K57"/>
  <c r="O51"/>
  <c r="O52"/>
  <c r="O53"/>
  <c r="J70" l="1"/>
  <c r="J69"/>
  <c r="J68"/>
  <c r="J67"/>
  <c r="J66"/>
  <c r="J65"/>
  <c r="J64"/>
  <c r="J63"/>
  <c r="J62"/>
  <c r="J59"/>
  <c r="J58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N59" l="1"/>
  <c r="N58" s="1"/>
  <c r="K56"/>
  <c r="J56" s="1"/>
  <c r="J57"/>
  <c r="K71"/>
</calcChain>
</file>

<file path=xl/sharedStrings.xml><?xml version="1.0" encoding="utf-8"?>
<sst xmlns="http://schemas.openxmlformats.org/spreadsheetml/2006/main" count="300" uniqueCount="181">
  <si>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</si>
  <si>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</si>
  <si>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</si>
  <si>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</si>
  <si>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</si>
  <si>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</si>
  <si>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</si>
  <si>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</si>
  <si>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</si>
  <si>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</si>
  <si>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</si>
  <si>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</si>
  <si>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</si>
  <si>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</si>
  <si>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Литер класса</t>
  </si>
  <si>
    <t>ИИН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</si>
  <si>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</si>
  <si>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</si>
  <si>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</si>
  <si>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</si>
  <si>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Актюбинская</t>
  </si>
  <si>
    <t>г.Актобе</t>
  </si>
  <si>
    <t>Средняя общеобразовательная школа №10</t>
  </si>
  <si>
    <t>Физика</t>
  </si>
  <si>
    <t>Математика</t>
  </si>
  <si>
    <t>Биология</t>
  </si>
  <si>
    <t>География</t>
  </si>
  <si>
    <t>Химия</t>
  </si>
  <si>
    <t xml:space="preserve">жалпы  </t>
  </si>
  <si>
    <t>мат.сауат</t>
  </si>
  <si>
    <t>оқу.сауат</t>
  </si>
  <si>
    <t>Қ.тарихы</t>
  </si>
  <si>
    <t>қатысқан</t>
  </si>
  <si>
    <t>орт.балл</t>
  </si>
  <si>
    <t>жалпы балл</t>
  </si>
  <si>
    <t>физика</t>
  </si>
  <si>
    <t>Барлығы.</t>
  </si>
  <si>
    <t>математика</t>
  </si>
  <si>
    <t>биология</t>
  </si>
  <si>
    <t>химия</t>
  </si>
  <si>
    <t>география</t>
  </si>
  <si>
    <t>шығармашылықсыз</t>
  </si>
  <si>
    <t>бала саны:</t>
  </si>
  <si>
    <t>орташа балы:</t>
  </si>
  <si>
    <t>жалпы балы:</t>
  </si>
  <si>
    <t>МУХАМБЕТОВ</t>
  </si>
  <si>
    <t>ДАУЛЕТ</t>
  </si>
  <si>
    <t>АСКАРОВИЧ</t>
  </si>
  <si>
    <t>АБИЛЬХАИРОВА</t>
  </si>
  <si>
    <t>НАЗЫМ</t>
  </si>
  <si>
    <t>ЖАСУЛАНОВНА</t>
  </si>
  <si>
    <t>КАНАТОВ</t>
  </si>
  <si>
    <t>ЕЛЬНУР</t>
  </si>
  <si>
    <t>НУРЖАНОВИЧ</t>
  </si>
  <si>
    <t>ВИКТОРОВА</t>
  </si>
  <si>
    <t>ДИАНА</t>
  </si>
  <si>
    <t>РУСЛАНҚЫЗЫ</t>
  </si>
  <si>
    <t>ДАЙЫНОВ</t>
  </si>
  <si>
    <t>НҰРҒАНАТ</t>
  </si>
  <si>
    <t>ҚАНАТҰЛЫ</t>
  </si>
  <si>
    <t>ЖУМАКАНОВА</t>
  </si>
  <si>
    <t>ӘСЕМГҮЛ</t>
  </si>
  <si>
    <t>ТАЛҒАТҚЫЗЫ</t>
  </si>
  <si>
    <t>КАЙРЖАН</t>
  </si>
  <si>
    <t>АБЫЛХАЙР</t>
  </si>
  <si>
    <t>АБЫЛАЙУЛЫ</t>
  </si>
  <si>
    <t>ҚОЖАНИЯЗОВ</t>
  </si>
  <si>
    <t>ДИАС</t>
  </si>
  <si>
    <t>АХМЕТҰЛЫ</t>
  </si>
  <si>
    <t>ҚУАНЫШЕВА</t>
  </si>
  <si>
    <t>ӘСЕЛ</t>
  </si>
  <si>
    <t>МҰРАТОВА</t>
  </si>
  <si>
    <t>АРУЖАН</t>
  </si>
  <si>
    <t>РАМАЗАНҚЫЗЫ</t>
  </si>
  <si>
    <t>НҰРЛЛАЕВА</t>
  </si>
  <si>
    <t>ӘБИБУЛЛАҚЫЗЫ</t>
  </si>
  <si>
    <t>ТУЛЕГЕНОВА</t>
  </si>
  <si>
    <t>НУРЛАНКЫЗЫ</t>
  </si>
  <si>
    <t>АБЫЛАЙ</t>
  </si>
  <si>
    <t>ЖАНСЕРИК</t>
  </si>
  <si>
    <t>БАТЫРОВ</t>
  </si>
  <si>
    <t>МҰРАТЖАН</t>
  </si>
  <si>
    <t>МЕЙРАМБЕКҰЛЫ</t>
  </si>
  <si>
    <t>КӨПТІЛЕУ</t>
  </si>
  <si>
    <t>АЛМАС</t>
  </si>
  <si>
    <t>БАУЫРЖАНҰЛЫ</t>
  </si>
  <si>
    <t>МҰҚЫШОВ</t>
  </si>
  <si>
    <t>МӘДИ</t>
  </si>
  <si>
    <t>ОРАЛТАЙ</t>
  </si>
  <si>
    <t>ГҮЛІМ</t>
  </si>
  <si>
    <t>ӘДІЛБЕКҚЫЗЫ</t>
  </si>
  <si>
    <t>САНГАЛИЕВ</t>
  </si>
  <si>
    <t>ЕСЕТ</t>
  </si>
  <si>
    <t>ЕРБОЛАТҰЛЫ</t>
  </si>
  <si>
    <t>ТЕМІРБАЙ</t>
  </si>
  <si>
    <t>БАУЫРЖАН</t>
  </si>
  <si>
    <t>МЕЙІРХАНҰЛЫ</t>
  </si>
  <si>
    <t>КЛИМ</t>
  </si>
  <si>
    <t>МАДИНА</t>
  </si>
  <si>
    <t>ОКТЯБРЬҚЫЗЫ</t>
  </si>
  <si>
    <t>САҚТАҒАН</t>
  </si>
  <si>
    <t>МҰХТАРҰЛЫ</t>
  </si>
  <si>
    <t>СМАҒҰЛ</t>
  </si>
  <si>
    <t>ДІНИСЛАМ</t>
  </si>
  <si>
    <t>АЛМАСҰЛЫ</t>
  </si>
  <si>
    <t>ИСМАИЛ</t>
  </si>
  <si>
    <t>АЛДИЯР</t>
  </si>
  <si>
    <t>АСЛАНОВИЧ</t>
  </si>
  <si>
    <t>АМАНҒАЛИ</t>
  </si>
  <si>
    <t>КАБИДУЛЛАЕВА</t>
  </si>
  <si>
    <t>КАМИЛА</t>
  </si>
  <si>
    <t>АРДАККЫЗЫ</t>
  </si>
  <si>
    <t>КЕРЕЕВА</t>
  </si>
  <si>
    <t>АЙДАНА</t>
  </si>
  <si>
    <t>БЕКТЕМИСОВНА</t>
  </si>
  <si>
    <t>САГИДАНОВА</t>
  </si>
  <si>
    <t>АЛМАТЖАНКЫЗЫ</t>
  </si>
  <si>
    <t>ОНГАРБАЙ</t>
  </si>
  <si>
    <t>АКЕРКЕ</t>
  </si>
  <si>
    <t>МАТАЕВ</t>
  </si>
  <si>
    <t>САНАТ</t>
  </si>
  <si>
    <t>ТАЛГАТУЛЫ</t>
  </si>
  <si>
    <t>ОҢҒАР</t>
  </si>
  <si>
    <t>БЕЙБАРЫС</t>
  </si>
  <si>
    <t>ЛЕПЕСҰЛЫ</t>
  </si>
  <si>
    <t>БИСЕНБАЙ</t>
  </si>
  <si>
    <t>ӘДІЛЕТ</t>
  </si>
  <si>
    <t>ЮНИСҰЛЫ</t>
  </si>
  <si>
    <t>ГАЛЫМЖАНОВА</t>
  </si>
  <si>
    <t>ДИЛЬНАЗ</t>
  </si>
  <si>
    <t>МЕДЕТОВНА</t>
  </si>
  <si>
    <t>КАЙРБАЕВ</t>
  </si>
  <si>
    <t>НАУРЫЗБАЙ</t>
  </si>
  <si>
    <t>КАНАТОВИЧ</t>
  </si>
  <si>
    <t>ҚОНДЫҒАЛИ</t>
  </si>
  <si>
    <t>ГҮЛНҰР</t>
  </si>
  <si>
    <t>ҚҰРМАНҒАЛИҚЫЗЫ</t>
  </si>
  <si>
    <t>МҰҚАНБЕТЖАНОВ</t>
  </si>
  <si>
    <t>НҰРБОЛ</t>
  </si>
  <si>
    <t>НҰРЛАНҰЛЫ</t>
  </si>
  <si>
    <t>МҰХАМБЕТЖАНОВА</t>
  </si>
  <si>
    <t>ҒАЛЫМЖАНҚЫЗЫ</t>
  </si>
  <si>
    <t>ОТАНБАЕВА</t>
  </si>
  <si>
    <t>ГҮЛСАЯ</t>
  </si>
  <si>
    <t>РУСТАМҚЫЗЫ</t>
  </si>
  <si>
    <t>ТОЛЕГЕНОВ</t>
  </si>
  <si>
    <t>АЛИХАН</t>
  </si>
  <si>
    <t>ТУРЕМУРАТУЛЫ</t>
  </si>
  <si>
    <t>УМЕРБАЕВА</t>
  </si>
  <si>
    <t>ЖАНЕТА</t>
  </si>
  <si>
    <t>АЗБЕРГЕНОВНА</t>
  </si>
  <si>
    <t>ТҰРДАЛИНА</t>
  </si>
  <si>
    <t>МӘДИНА</t>
  </si>
  <si>
    <t>СЕРІКҚЫЗЫ</t>
  </si>
  <si>
    <t>ЖАРДЕМОВА</t>
  </si>
  <si>
    <t>ДАНА</t>
  </si>
  <si>
    <t>ЕРБОЛАТОВНА</t>
  </si>
  <si>
    <t>КОЖАБЕРГЕН</t>
  </si>
  <si>
    <t>БАТЫР</t>
  </si>
  <si>
    <t>ТУРАРУЛЫ</t>
  </si>
  <si>
    <t>ВЕДОМОСТЬ ТЕСТИРОВАНИЯ ЕНТ  2020</t>
  </si>
  <si>
    <t>Дата: 23.06.2020</t>
  </si>
  <si>
    <t>715 - Учреждение "Университете им К:Жубанова"</t>
  </si>
  <si>
    <t>А</t>
  </si>
  <si>
    <t>Ә</t>
  </si>
  <si>
    <t>БАЙНАЗАРОВА</t>
  </si>
  <si>
    <t>ТАЛГАТОВНА</t>
  </si>
  <si>
    <t>Д.тарихы</t>
  </si>
  <si>
    <t>Адама.Қоғам.Құқық</t>
  </si>
  <si>
    <t>ШЫҒАРМАШЫЛЫҚ</t>
  </si>
  <si>
    <t>ҰБТ -ға қатысқан жоқ</t>
  </si>
  <si>
    <t>қазақ тілі</t>
  </si>
  <si>
    <t xml:space="preserve">қазақ  әдебиеті </t>
  </si>
  <si>
    <t>ПОЛЬШАҒА  ОҚУҒА ТҮСЕДІ, ҰБТ тапсырмады</t>
  </si>
  <si>
    <t>ЖАРЫҚОВА</t>
  </si>
  <si>
    <t>КАРИНА</t>
  </si>
  <si>
    <t>ҚАЙРАТҚЫЗЫ</t>
  </si>
  <si>
    <t>Адам.Қоғам. Құқық</t>
  </si>
  <si>
    <t>Қазақ әдебиеті</t>
  </si>
  <si>
    <t>Дүниежүзі тарихы</t>
  </si>
  <si>
    <t>Қазақ тілі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</si>
</sst>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"/>
    <numFmt numFmtId="166" formatCode="0.0"/>
  </numFmts>
  <fonts count="8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1"/>
  <sheetViews>
    <sheetView tabSelected="1" zoomScale="80" zoomScaleNormal="80" zoomScaleSheetLayoutView="100" workbookViewId="0">
      <selection activeCell="R67" sqref="R67"/>
    </sheetView>
  </sheetViews>
  <sheetFormatPr defaultRowHeight="12.75"/>
  <cols>
    <col min="1" max="1" width="4.28515625" style="31" customWidth="1"/>
    <col min="2" max="2" width="19.28515625" style="28" customWidth="1"/>
    <col min="3" max="3" width="17.85546875" style="28" customWidth="1"/>
    <col min="4" max="4" width="19.28515625" style="28" customWidth="1"/>
    <col min="5" max="5" width="11.28515625" style="26" bestFit="1" customWidth="1"/>
    <col min="6" max="6" width="7.42578125" style="44" customWidth="1"/>
    <col min="7" max="7" width="6" style="26" bestFit="1" customWidth="1"/>
    <col min="8" max="8" width="14.85546875" style="26" customWidth="1"/>
    <col min="9" max="9" width="11.85546875" style="26" customWidth="1"/>
    <col min="10" max="10" width="10.5703125" style="26" customWidth="1"/>
    <col min="11" max="11" width="23.85546875" style="26" customWidth="1"/>
    <col min="12" max="12" width="4.7109375" style="44" bestFit="1" customWidth="1"/>
    <col min="13" max="13" width="23.85546875" style="26" customWidth="1"/>
    <col min="14" max="14" width="5.5703125" style="44" bestFit="1" customWidth="1"/>
    <col min="15" max="16384" width="9.140625" style="26"/>
  </cols>
  <sheetData>
    <row r="1" spans="1:15" ht="14.25" customHeight="1">
      <c r="A1" s="69" t="s">
        <v>160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0.5" customHeight="1">
      <c r="A2" s="27"/>
      <c r="B2" s="9" t="s">
        <v>7</v>
      </c>
      <c r="C2" s="9"/>
      <c r="D2" s="9"/>
      <c r="E2" s="70" t="s">
        <v>162</v>
      </c>
      <c r="F2" s="70"/>
      <c r="G2" s="70"/>
      <c r="H2" s="70"/>
      <c r="I2" s="70"/>
      <c r="J2" s="70"/>
      <c r="K2" s="70"/>
      <c r="L2" s="70"/>
      <c r="M2" s="70"/>
      <c r="N2" s="43"/>
      <c r="O2" s="28"/>
    </row>
    <row r="3" spans="1:15" ht="10.5" customHeight="1">
      <c r="A3" s="27"/>
      <c r="B3" s="10" t="s">
        <v>5</v>
      </c>
      <c r="C3" s="10"/>
      <c r="D3" s="10"/>
      <c r="E3" s="70" t="s">
        <v>20</v>
      </c>
      <c r="F3" s="70"/>
      <c r="G3" s="70"/>
      <c r="H3" s="70"/>
      <c r="I3" s="9" t="s">
        <v>6</v>
      </c>
      <c r="J3" s="70" t="s">
        <v>21</v>
      </c>
      <c r="K3" s="70"/>
      <c r="L3" s="70"/>
      <c r="M3" s="70"/>
      <c r="N3" s="70"/>
      <c r="O3" s="70"/>
    </row>
    <row r="4" spans="1:15" ht="9.75" customHeight="1">
      <c r="A4" s="27"/>
      <c r="B4" s="9" t="s">
        <v>8</v>
      </c>
      <c r="C4" s="9"/>
      <c r="D4" s="9"/>
      <c r="E4" s="70" t="s">
        <v>22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0.5" customHeight="1">
      <c r="A5" s="23"/>
      <c r="B5" s="11" t="s">
        <v>9</v>
      </c>
      <c r="C5" s="11"/>
      <c r="D5" s="11"/>
      <c r="E5" s="67">
        <v>44005</v>
      </c>
      <c r="F5" s="68"/>
      <c r="G5" s="68"/>
      <c r="H5" s="68"/>
      <c r="I5" s="12"/>
      <c r="J5" s="13"/>
      <c r="K5" s="13"/>
      <c r="L5" s="48"/>
      <c r="M5" s="14"/>
      <c r="N5" s="43"/>
      <c r="O5" s="15" t="s">
        <v>161</v>
      </c>
    </row>
    <row r="6" spans="1:15" ht="12.75" customHeight="1">
      <c r="A6" s="66" t="s">
        <v>0</v>
      </c>
      <c r="B6" s="53" t="s">
        <v>3</v>
      </c>
      <c r="C6" s="54"/>
      <c r="D6" s="55"/>
      <c r="E6" s="65" t="s">
        <v>15</v>
      </c>
      <c r="F6" s="65" t="s">
        <v>14</v>
      </c>
      <c r="G6" s="65" t="s">
        <v>4</v>
      </c>
      <c r="H6" s="65" t="s">
        <v>1</v>
      </c>
      <c r="I6" s="65"/>
      <c r="J6" s="65"/>
      <c r="K6" s="65"/>
      <c r="L6" s="65"/>
      <c r="M6" s="65"/>
      <c r="N6" s="65"/>
      <c r="O6" s="65" t="s">
        <v>2</v>
      </c>
    </row>
    <row r="7" spans="1:15" ht="12.75" customHeight="1">
      <c r="A7" s="66"/>
      <c r="B7" s="56"/>
      <c r="C7" s="57"/>
      <c r="D7" s="58"/>
      <c r="E7" s="65"/>
      <c r="F7" s="65"/>
      <c r="G7" s="65"/>
      <c r="H7" s="65" t="s">
        <v>16</v>
      </c>
      <c r="I7" s="65" t="s">
        <v>17</v>
      </c>
      <c r="J7" s="65" t="s">
        <v>18</v>
      </c>
      <c r="K7" s="65" t="s">
        <v>19</v>
      </c>
      <c r="L7" s="65"/>
      <c r="M7" s="65"/>
      <c r="N7" s="65"/>
      <c r="O7" s="65"/>
    </row>
    <row r="8" spans="1:15" ht="12.75" customHeight="1">
      <c r="A8" s="66"/>
      <c r="B8" s="56"/>
      <c r="C8" s="57"/>
      <c r="D8" s="58"/>
      <c r="E8" s="65"/>
      <c r="F8" s="65"/>
      <c r="G8" s="65"/>
      <c r="H8" s="65"/>
      <c r="I8" s="65"/>
      <c r="J8" s="65"/>
      <c r="K8" s="65" t="s">
        <v>10</v>
      </c>
      <c r="L8" s="65"/>
      <c r="M8" s="65" t="s">
        <v>13</v>
      </c>
      <c r="N8" s="65"/>
      <c r="O8" s="65"/>
    </row>
    <row r="9" spans="1:15">
      <c r="A9" s="66"/>
      <c r="B9" s="59"/>
      <c r="C9" s="60"/>
      <c r="D9" s="61"/>
      <c r="E9" s="65"/>
      <c r="F9" s="65"/>
      <c r="G9" s="65"/>
      <c r="H9" s="65"/>
      <c r="I9" s="65"/>
      <c r="J9" s="65"/>
      <c r="K9" s="20" t="s">
        <v>11</v>
      </c>
      <c r="L9" s="20" t="s">
        <v>12</v>
      </c>
      <c r="M9" s="20" t="s">
        <v>11</v>
      </c>
      <c r="N9" s="20" t="s">
        <v>12</v>
      </c>
      <c r="O9" s="65"/>
    </row>
    <row r="10" spans="1:15">
      <c r="A10" s="24">
        <v>1</v>
      </c>
      <c r="B10" s="26" t="s">
        <v>165</v>
      </c>
      <c r="C10" s="26" t="s">
        <v>72</v>
      </c>
      <c r="D10" s="26" t="s">
        <v>166</v>
      </c>
      <c r="E10" s="22"/>
      <c r="F10" s="2" t="s">
        <v>163</v>
      </c>
      <c r="G10" s="3"/>
      <c r="H10" s="4">
        <v>16</v>
      </c>
      <c r="I10" s="4">
        <v>20</v>
      </c>
      <c r="J10" s="4">
        <v>10</v>
      </c>
      <c r="K10" s="5" t="s">
        <v>38</v>
      </c>
      <c r="L10" s="1">
        <v>27</v>
      </c>
      <c r="M10" s="5" t="s">
        <v>39</v>
      </c>
      <c r="N10" s="1">
        <v>18</v>
      </c>
      <c r="O10" s="16">
        <f>SUM(H10+I10+J10+L10+N10)</f>
        <v>91</v>
      </c>
    </row>
    <row r="11" spans="1:15">
      <c r="A11" s="24">
        <v>2</v>
      </c>
      <c r="B11" s="21" t="s">
        <v>45</v>
      </c>
      <c r="C11" s="21" t="s">
        <v>46</v>
      </c>
      <c r="D11" s="21" t="s">
        <v>47</v>
      </c>
      <c r="E11" s="22"/>
      <c r="F11" s="2" t="s">
        <v>163</v>
      </c>
      <c r="G11" s="3"/>
      <c r="H11" s="4">
        <v>14</v>
      </c>
      <c r="I11" s="4">
        <v>15</v>
      </c>
      <c r="J11" s="4">
        <v>13</v>
      </c>
      <c r="K11" s="5" t="s">
        <v>38</v>
      </c>
      <c r="L11" s="1">
        <v>22</v>
      </c>
      <c r="M11" s="5" t="s">
        <v>39</v>
      </c>
      <c r="N11" s="1">
        <v>29</v>
      </c>
      <c r="O11" s="16">
        <f t="shared" ref="O11:O53" si="0">SUM(H11+I11+J11+L11+N11)</f>
        <v>93</v>
      </c>
    </row>
    <row r="12" spans="1:15">
      <c r="A12" s="24">
        <v>3</v>
      </c>
      <c r="B12" s="21" t="s">
        <v>48</v>
      </c>
      <c r="C12" s="21" t="s">
        <v>49</v>
      </c>
      <c r="D12" s="21" t="s">
        <v>50</v>
      </c>
      <c r="E12" s="22"/>
      <c r="F12" s="2" t="s">
        <v>163</v>
      </c>
      <c r="G12" s="3"/>
      <c r="H12" s="4">
        <v>9</v>
      </c>
      <c r="I12" s="4">
        <v>17</v>
      </c>
      <c r="J12" s="4">
        <v>8</v>
      </c>
      <c r="K12" s="5" t="s">
        <v>38</v>
      </c>
      <c r="L12" s="1">
        <v>10</v>
      </c>
      <c r="M12" s="5" t="s">
        <v>40</v>
      </c>
      <c r="N12" s="1">
        <v>12</v>
      </c>
      <c r="O12" s="16">
        <f t="shared" si="0"/>
        <v>56</v>
      </c>
    </row>
    <row r="13" spans="1:15">
      <c r="A13" s="24">
        <v>4</v>
      </c>
      <c r="B13" s="21" t="s">
        <v>51</v>
      </c>
      <c r="C13" s="21" t="s">
        <v>52</v>
      </c>
      <c r="D13" s="21" t="s">
        <v>53</v>
      </c>
      <c r="E13" s="22"/>
      <c r="F13" s="2" t="s">
        <v>163</v>
      </c>
      <c r="G13" s="3"/>
      <c r="H13" s="4">
        <v>15</v>
      </c>
      <c r="I13" s="4">
        <v>19</v>
      </c>
      <c r="J13" s="4">
        <v>5</v>
      </c>
      <c r="K13" s="5" t="s">
        <v>37</v>
      </c>
      <c r="L13" s="1">
        <v>20</v>
      </c>
      <c r="M13" s="5" t="s">
        <v>35</v>
      </c>
      <c r="N13" s="1">
        <v>14</v>
      </c>
      <c r="O13" s="16">
        <f t="shared" si="0"/>
        <v>73</v>
      </c>
    </row>
    <row r="14" spans="1:15">
      <c r="A14" s="24">
        <v>5</v>
      </c>
      <c r="B14" s="21" t="s">
        <v>54</v>
      </c>
      <c r="C14" s="21" t="s">
        <v>55</v>
      </c>
      <c r="D14" s="21" t="s">
        <v>56</v>
      </c>
      <c r="E14" s="22"/>
      <c r="F14" s="2" t="s">
        <v>163</v>
      </c>
      <c r="G14" s="3"/>
      <c r="H14" s="38">
        <v>13</v>
      </c>
      <c r="I14" s="38">
        <v>20</v>
      </c>
      <c r="J14" s="38">
        <v>13</v>
      </c>
      <c r="K14" s="40" t="s">
        <v>38</v>
      </c>
      <c r="L14" s="41">
        <v>22</v>
      </c>
      <c r="M14" s="40" t="s">
        <v>40</v>
      </c>
      <c r="N14" s="1">
        <v>20</v>
      </c>
      <c r="O14" s="16">
        <f t="shared" si="0"/>
        <v>88</v>
      </c>
    </row>
    <row r="15" spans="1:15">
      <c r="A15" s="24">
        <v>6</v>
      </c>
      <c r="B15" s="21" t="s">
        <v>57</v>
      </c>
      <c r="C15" s="21" t="s">
        <v>58</v>
      </c>
      <c r="D15" s="21" t="s">
        <v>59</v>
      </c>
      <c r="E15" s="22"/>
      <c r="F15" s="2" t="s">
        <v>163</v>
      </c>
      <c r="G15" s="3"/>
      <c r="H15" s="38">
        <v>15</v>
      </c>
      <c r="I15" s="38">
        <v>16</v>
      </c>
      <c r="J15" s="38">
        <v>5</v>
      </c>
      <c r="K15" s="40" t="s">
        <v>37</v>
      </c>
      <c r="L15" s="41">
        <v>24</v>
      </c>
      <c r="M15" s="40" t="s">
        <v>35</v>
      </c>
      <c r="N15" s="1">
        <v>14</v>
      </c>
      <c r="O15" s="16">
        <f t="shared" si="0"/>
        <v>74</v>
      </c>
    </row>
    <row r="16" spans="1:15">
      <c r="A16" s="24">
        <v>7</v>
      </c>
      <c r="B16" s="21" t="s">
        <v>60</v>
      </c>
      <c r="C16" s="21" t="s">
        <v>61</v>
      </c>
      <c r="D16" s="21" t="s">
        <v>62</v>
      </c>
      <c r="E16" s="22"/>
      <c r="F16" s="2" t="s">
        <v>163</v>
      </c>
      <c r="G16" s="3"/>
      <c r="H16" s="38">
        <v>14</v>
      </c>
      <c r="I16" s="38">
        <v>18</v>
      </c>
      <c r="J16" s="38">
        <v>12</v>
      </c>
      <c r="K16" s="5" t="s">
        <v>37</v>
      </c>
      <c r="L16" s="1">
        <v>15</v>
      </c>
      <c r="M16" s="5" t="s">
        <v>35</v>
      </c>
      <c r="N16" s="1">
        <v>27</v>
      </c>
      <c r="O16" s="16">
        <f t="shared" si="0"/>
        <v>86</v>
      </c>
    </row>
    <row r="17" spans="1:15">
      <c r="A17" s="24">
        <v>8</v>
      </c>
      <c r="B17" s="21" t="s">
        <v>63</v>
      </c>
      <c r="C17" s="21" t="s">
        <v>64</v>
      </c>
      <c r="D17" s="21" t="s">
        <v>65</v>
      </c>
      <c r="E17" s="22"/>
      <c r="F17" s="2" t="s">
        <v>163</v>
      </c>
      <c r="G17" s="3"/>
      <c r="H17" s="38">
        <v>6</v>
      </c>
      <c r="I17" s="38">
        <v>11</v>
      </c>
      <c r="J17" s="38">
        <v>4</v>
      </c>
      <c r="K17" s="5" t="s">
        <v>37</v>
      </c>
      <c r="L17" s="1">
        <v>8</v>
      </c>
      <c r="M17" s="5" t="s">
        <v>35</v>
      </c>
      <c r="N17" s="1">
        <v>4</v>
      </c>
      <c r="O17" s="16">
        <f t="shared" si="0"/>
        <v>33</v>
      </c>
    </row>
    <row r="18" spans="1:15">
      <c r="A18" s="24">
        <v>9</v>
      </c>
      <c r="B18" s="21" t="s">
        <v>66</v>
      </c>
      <c r="C18" s="21" t="s">
        <v>67</v>
      </c>
      <c r="D18" s="21" t="s">
        <v>68</v>
      </c>
      <c r="E18" s="22"/>
      <c r="F18" s="2" t="s">
        <v>163</v>
      </c>
      <c r="G18" s="3"/>
      <c r="H18" s="38">
        <v>14</v>
      </c>
      <c r="I18" s="38">
        <v>18</v>
      </c>
      <c r="J18" s="38">
        <v>8</v>
      </c>
      <c r="K18" s="5" t="s">
        <v>38</v>
      </c>
      <c r="L18" s="1">
        <v>17</v>
      </c>
      <c r="M18" s="5" t="s">
        <v>39</v>
      </c>
      <c r="N18" s="1">
        <v>22</v>
      </c>
      <c r="O18" s="16">
        <f t="shared" si="0"/>
        <v>79</v>
      </c>
    </row>
    <row r="19" spans="1:15">
      <c r="A19" s="24">
        <v>10</v>
      </c>
      <c r="B19" s="21" t="s">
        <v>69</v>
      </c>
      <c r="C19" s="21" t="s">
        <v>70</v>
      </c>
      <c r="D19" s="21" t="s">
        <v>62</v>
      </c>
      <c r="E19" s="22"/>
      <c r="F19" s="2" t="s">
        <v>163</v>
      </c>
      <c r="G19" s="3"/>
      <c r="H19" s="19"/>
      <c r="I19" s="38">
        <v>16</v>
      </c>
      <c r="J19" s="38">
        <v>4</v>
      </c>
      <c r="K19" s="50" t="s">
        <v>169</v>
      </c>
      <c r="L19" s="51"/>
      <c r="M19" s="52"/>
      <c r="N19" s="1"/>
      <c r="O19" s="16">
        <f t="shared" si="0"/>
        <v>20</v>
      </c>
    </row>
    <row r="20" spans="1:15">
      <c r="A20" s="24">
        <v>11</v>
      </c>
      <c r="B20" s="21" t="s">
        <v>71</v>
      </c>
      <c r="C20" s="21" t="s">
        <v>72</v>
      </c>
      <c r="D20" s="21" t="s">
        <v>73</v>
      </c>
      <c r="E20" s="22"/>
      <c r="F20" s="2" t="s">
        <v>163</v>
      </c>
      <c r="G20" s="3"/>
      <c r="H20" s="38">
        <v>14</v>
      </c>
      <c r="I20" s="38">
        <v>19</v>
      </c>
      <c r="J20" s="38">
        <v>12</v>
      </c>
      <c r="K20" s="5" t="s">
        <v>37</v>
      </c>
      <c r="L20" s="1">
        <v>13</v>
      </c>
      <c r="M20" s="5" t="s">
        <v>35</v>
      </c>
      <c r="N20" s="1">
        <v>8</v>
      </c>
      <c r="O20" s="16">
        <f t="shared" si="0"/>
        <v>66</v>
      </c>
    </row>
    <row r="21" spans="1:15">
      <c r="A21" s="24">
        <v>12</v>
      </c>
      <c r="B21" s="21" t="s">
        <v>74</v>
      </c>
      <c r="C21" s="21" t="s">
        <v>55</v>
      </c>
      <c r="D21" s="21" t="s">
        <v>75</v>
      </c>
      <c r="E21" s="22"/>
      <c r="F21" s="2" t="s">
        <v>163</v>
      </c>
      <c r="G21" s="3"/>
      <c r="H21" s="19"/>
      <c r="I21" s="38">
        <v>20</v>
      </c>
      <c r="J21" s="38">
        <v>8</v>
      </c>
      <c r="K21" s="50" t="s">
        <v>169</v>
      </c>
      <c r="L21" s="51"/>
      <c r="M21" s="52"/>
      <c r="N21" s="1"/>
      <c r="O21" s="16">
        <f t="shared" si="0"/>
        <v>28</v>
      </c>
    </row>
    <row r="22" spans="1:15">
      <c r="A22" s="24">
        <v>13</v>
      </c>
      <c r="B22" s="21" t="s">
        <v>76</v>
      </c>
      <c r="C22" s="21" t="s">
        <v>72</v>
      </c>
      <c r="D22" s="21" t="s">
        <v>77</v>
      </c>
      <c r="E22" s="22"/>
      <c r="F22" s="2" t="s">
        <v>163</v>
      </c>
      <c r="G22" s="3"/>
      <c r="H22" s="38">
        <v>16</v>
      </c>
      <c r="I22" s="38">
        <v>17</v>
      </c>
      <c r="J22" s="38">
        <v>7</v>
      </c>
      <c r="K22" s="5" t="s">
        <v>38</v>
      </c>
      <c r="L22" s="1">
        <v>11</v>
      </c>
      <c r="M22" s="5" t="s">
        <v>40</v>
      </c>
      <c r="N22" s="1">
        <v>18</v>
      </c>
      <c r="O22" s="16">
        <f t="shared" si="0"/>
        <v>69</v>
      </c>
    </row>
    <row r="23" spans="1:15">
      <c r="A23" s="24">
        <v>14</v>
      </c>
      <c r="B23" s="21" t="s">
        <v>78</v>
      </c>
      <c r="C23" s="21" t="s">
        <v>79</v>
      </c>
      <c r="D23" s="21" t="s">
        <v>65</v>
      </c>
      <c r="E23" s="22"/>
      <c r="F23" s="2" t="s">
        <v>163</v>
      </c>
      <c r="G23" s="3"/>
      <c r="H23" s="38">
        <v>7</v>
      </c>
      <c r="I23" s="38">
        <v>13</v>
      </c>
      <c r="J23" s="38">
        <v>4</v>
      </c>
      <c r="K23" s="5" t="s">
        <v>37</v>
      </c>
      <c r="L23" s="1">
        <v>5</v>
      </c>
      <c r="M23" s="5" t="s">
        <v>35</v>
      </c>
      <c r="N23" s="1">
        <v>9</v>
      </c>
      <c r="O23" s="16">
        <f t="shared" si="0"/>
        <v>38</v>
      </c>
    </row>
    <row r="24" spans="1:15">
      <c r="A24" s="24">
        <v>15</v>
      </c>
      <c r="B24" s="21" t="s">
        <v>80</v>
      </c>
      <c r="C24" s="21" t="s">
        <v>81</v>
      </c>
      <c r="D24" s="21" t="s">
        <v>82</v>
      </c>
      <c r="E24" s="22"/>
      <c r="F24" s="2" t="s">
        <v>163</v>
      </c>
      <c r="G24" s="3"/>
      <c r="H24" s="38">
        <v>16</v>
      </c>
      <c r="I24" s="38">
        <v>19</v>
      </c>
      <c r="J24" s="38">
        <v>6</v>
      </c>
      <c r="K24" s="5" t="s">
        <v>37</v>
      </c>
      <c r="L24" s="1">
        <v>12</v>
      </c>
      <c r="M24" s="5" t="s">
        <v>35</v>
      </c>
      <c r="N24" s="1">
        <v>12</v>
      </c>
      <c r="O24" s="16">
        <f t="shared" si="0"/>
        <v>65</v>
      </c>
    </row>
    <row r="25" spans="1:15">
      <c r="A25" s="24">
        <v>16</v>
      </c>
      <c r="B25" s="21" t="s">
        <v>83</v>
      </c>
      <c r="C25" s="21" t="s">
        <v>84</v>
      </c>
      <c r="D25" s="21" t="s">
        <v>85</v>
      </c>
      <c r="E25" s="22"/>
      <c r="F25" s="2" t="s">
        <v>163</v>
      </c>
      <c r="G25" s="3"/>
      <c r="H25" s="38">
        <v>15</v>
      </c>
      <c r="I25" s="38">
        <v>18</v>
      </c>
      <c r="J25" s="38">
        <v>11</v>
      </c>
      <c r="K25" s="5" t="s">
        <v>38</v>
      </c>
      <c r="L25" s="1">
        <v>19</v>
      </c>
      <c r="M25" s="5" t="s">
        <v>39</v>
      </c>
      <c r="N25" s="1">
        <v>30</v>
      </c>
      <c r="O25" s="16">
        <f t="shared" si="0"/>
        <v>93</v>
      </c>
    </row>
    <row r="26" spans="1:15">
      <c r="A26" s="24">
        <v>17</v>
      </c>
      <c r="B26" s="21" t="s">
        <v>86</v>
      </c>
      <c r="C26" s="21" t="s">
        <v>87</v>
      </c>
      <c r="D26" s="21" t="s">
        <v>82</v>
      </c>
      <c r="E26" s="22"/>
      <c r="F26" s="2" t="s">
        <v>163</v>
      </c>
      <c r="G26" s="3"/>
      <c r="H26" s="38">
        <v>19</v>
      </c>
      <c r="I26" s="38">
        <v>20</v>
      </c>
      <c r="J26" s="38">
        <v>12</v>
      </c>
      <c r="K26" s="5" t="s">
        <v>37</v>
      </c>
      <c r="L26" s="1">
        <v>34</v>
      </c>
      <c r="M26" s="5" t="s">
        <v>35</v>
      </c>
      <c r="N26" s="1">
        <v>22</v>
      </c>
      <c r="O26" s="16">
        <f t="shared" si="0"/>
        <v>107</v>
      </c>
    </row>
    <row r="27" spans="1:15">
      <c r="A27" s="24">
        <v>18</v>
      </c>
      <c r="B27" s="21" t="s">
        <v>88</v>
      </c>
      <c r="C27" s="21" t="s">
        <v>89</v>
      </c>
      <c r="D27" s="21" t="s">
        <v>90</v>
      </c>
      <c r="E27" s="22"/>
      <c r="F27" s="2" t="s">
        <v>163</v>
      </c>
      <c r="G27" s="3"/>
      <c r="H27" s="38">
        <v>10</v>
      </c>
      <c r="I27" s="38">
        <v>15</v>
      </c>
      <c r="J27" s="38">
        <v>6</v>
      </c>
      <c r="K27" s="5" t="s">
        <v>37</v>
      </c>
      <c r="L27" s="1">
        <v>12</v>
      </c>
      <c r="M27" s="5" t="s">
        <v>38</v>
      </c>
      <c r="N27" s="1">
        <v>8</v>
      </c>
      <c r="O27" s="16">
        <f t="shared" si="0"/>
        <v>51</v>
      </c>
    </row>
    <row r="28" spans="1:15">
      <c r="A28" s="24">
        <v>19</v>
      </c>
      <c r="B28" s="21" t="s">
        <v>91</v>
      </c>
      <c r="C28" s="21" t="s">
        <v>92</v>
      </c>
      <c r="D28" s="21" t="s">
        <v>93</v>
      </c>
      <c r="E28" s="22"/>
      <c r="F28" s="2" t="s">
        <v>163</v>
      </c>
      <c r="G28" s="3"/>
      <c r="H28" s="38">
        <v>14</v>
      </c>
      <c r="I28" s="38">
        <v>16</v>
      </c>
      <c r="J28" s="38">
        <v>15</v>
      </c>
      <c r="K28" s="5" t="s">
        <v>38</v>
      </c>
      <c r="L28" s="1">
        <v>21</v>
      </c>
      <c r="M28" s="5" t="s">
        <v>39</v>
      </c>
      <c r="N28" s="1">
        <v>34</v>
      </c>
      <c r="O28" s="16">
        <f t="shared" si="0"/>
        <v>100</v>
      </c>
    </row>
    <row r="29" spans="1:15">
      <c r="A29" s="24">
        <v>20</v>
      </c>
      <c r="B29" s="21" t="s">
        <v>94</v>
      </c>
      <c r="C29" s="21" t="s">
        <v>95</v>
      </c>
      <c r="D29" s="21" t="s">
        <v>96</v>
      </c>
      <c r="E29" s="22"/>
      <c r="F29" s="2" t="s">
        <v>163</v>
      </c>
      <c r="G29" s="3"/>
      <c r="H29" s="46"/>
      <c r="I29" s="46"/>
      <c r="J29" s="46"/>
      <c r="K29" s="62" t="s">
        <v>170</v>
      </c>
      <c r="L29" s="63"/>
      <c r="M29" s="64"/>
      <c r="N29" s="45"/>
      <c r="O29" s="45">
        <f t="shared" si="0"/>
        <v>0</v>
      </c>
    </row>
    <row r="30" spans="1:15">
      <c r="A30" s="24">
        <v>21</v>
      </c>
      <c r="B30" s="21" t="s">
        <v>97</v>
      </c>
      <c r="C30" s="21" t="s">
        <v>98</v>
      </c>
      <c r="D30" s="21" t="s">
        <v>99</v>
      </c>
      <c r="E30" s="22"/>
      <c r="F30" s="2" t="s">
        <v>163</v>
      </c>
      <c r="G30" s="3"/>
      <c r="H30" s="38">
        <v>12</v>
      </c>
      <c r="I30" s="38">
        <v>18</v>
      </c>
      <c r="J30" s="38">
        <v>7</v>
      </c>
      <c r="K30" s="5" t="s">
        <v>167</v>
      </c>
      <c r="L30" s="1">
        <v>15</v>
      </c>
      <c r="M30" s="5" t="s">
        <v>168</v>
      </c>
      <c r="N30" s="1">
        <v>22</v>
      </c>
      <c r="O30" s="16">
        <f t="shared" si="0"/>
        <v>74</v>
      </c>
    </row>
    <row r="31" spans="1:15">
      <c r="A31" s="24">
        <v>22</v>
      </c>
      <c r="B31" s="21" t="s">
        <v>100</v>
      </c>
      <c r="C31" s="21" t="s">
        <v>67</v>
      </c>
      <c r="D31" s="21" t="s">
        <v>101</v>
      </c>
      <c r="E31" s="22"/>
      <c r="F31" s="2" t="s">
        <v>163</v>
      </c>
      <c r="G31" s="3"/>
      <c r="H31" s="19"/>
      <c r="I31" s="38">
        <v>17</v>
      </c>
      <c r="J31" s="38">
        <v>7</v>
      </c>
      <c r="K31" s="50" t="s">
        <v>169</v>
      </c>
      <c r="L31" s="51"/>
      <c r="M31" s="52"/>
      <c r="N31" s="1"/>
      <c r="O31" s="16">
        <f t="shared" si="0"/>
        <v>24</v>
      </c>
    </row>
    <row r="32" spans="1:15">
      <c r="A32" s="24">
        <v>23</v>
      </c>
      <c r="B32" s="21" t="s">
        <v>102</v>
      </c>
      <c r="C32" s="21" t="s">
        <v>103</v>
      </c>
      <c r="D32" s="21" t="s">
        <v>104</v>
      </c>
      <c r="E32" s="22"/>
      <c r="F32" s="2" t="s">
        <v>163</v>
      </c>
      <c r="G32" s="3"/>
      <c r="H32" s="38">
        <v>13</v>
      </c>
      <c r="I32" s="38">
        <v>18</v>
      </c>
      <c r="J32" s="38">
        <v>11</v>
      </c>
      <c r="K32" s="5" t="s">
        <v>24</v>
      </c>
      <c r="L32" s="1">
        <v>10</v>
      </c>
      <c r="M32" s="5" t="s">
        <v>23</v>
      </c>
      <c r="N32" s="1">
        <v>9</v>
      </c>
      <c r="O32" s="16">
        <f t="shared" si="0"/>
        <v>61</v>
      </c>
    </row>
    <row r="33" spans="1:15" ht="12" customHeight="1">
      <c r="A33" s="24">
        <v>24</v>
      </c>
      <c r="B33" s="21" t="s">
        <v>105</v>
      </c>
      <c r="C33" s="21" t="s">
        <v>106</v>
      </c>
      <c r="D33" s="21" t="s">
        <v>107</v>
      </c>
      <c r="E33" s="22"/>
      <c r="F33" s="2" t="s">
        <v>163</v>
      </c>
      <c r="G33" s="3"/>
      <c r="H33" s="46"/>
      <c r="I33" s="46"/>
      <c r="J33" s="46"/>
      <c r="K33" s="62" t="s">
        <v>173</v>
      </c>
      <c r="L33" s="63"/>
      <c r="M33" s="64"/>
      <c r="N33" s="45"/>
      <c r="O33" s="45">
        <f t="shared" si="0"/>
        <v>0</v>
      </c>
    </row>
    <row r="34" spans="1:15">
      <c r="A34" s="24">
        <v>25</v>
      </c>
      <c r="B34" s="21" t="s">
        <v>108</v>
      </c>
      <c r="C34" s="21" t="s">
        <v>102</v>
      </c>
      <c r="D34" s="21" t="s">
        <v>85</v>
      </c>
      <c r="E34" s="22"/>
      <c r="F34" s="2" t="s">
        <v>164</v>
      </c>
      <c r="G34" s="3"/>
      <c r="H34" s="38">
        <v>12</v>
      </c>
      <c r="I34" s="38">
        <v>16</v>
      </c>
      <c r="J34" s="38">
        <v>5</v>
      </c>
      <c r="K34" s="5" t="s">
        <v>167</v>
      </c>
      <c r="L34" s="1">
        <v>13</v>
      </c>
      <c r="M34" s="5" t="s">
        <v>168</v>
      </c>
      <c r="N34" s="1">
        <v>16</v>
      </c>
      <c r="O34" s="16">
        <f t="shared" si="0"/>
        <v>62</v>
      </c>
    </row>
    <row r="35" spans="1:15">
      <c r="A35" s="24">
        <v>26</v>
      </c>
      <c r="B35" s="21" t="s">
        <v>109</v>
      </c>
      <c r="C35" s="21" t="s">
        <v>110</v>
      </c>
      <c r="D35" s="21" t="s">
        <v>111</v>
      </c>
      <c r="E35" s="22"/>
      <c r="F35" s="2" t="s">
        <v>164</v>
      </c>
      <c r="G35" s="3"/>
      <c r="H35" s="38">
        <v>17</v>
      </c>
      <c r="I35" s="38">
        <v>16</v>
      </c>
      <c r="J35" s="38">
        <v>12</v>
      </c>
      <c r="K35" s="5" t="s">
        <v>38</v>
      </c>
      <c r="L35" s="1">
        <v>17</v>
      </c>
      <c r="M35" s="5" t="s">
        <v>39</v>
      </c>
      <c r="N35" s="1">
        <v>8</v>
      </c>
      <c r="O35" s="16">
        <f t="shared" si="0"/>
        <v>70</v>
      </c>
    </row>
    <row r="36" spans="1:15">
      <c r="A36" s="24">
        <v>27</v>
      </c>
      <c r="B36" s="21" t="s">
        <v>112</v>
      </c>
      <c r="C36" s="21" t="s">
        <v>113</v>
      </c>
      <c r="D36" s="21" t="s">
        <v>114</v>
      </c>
      <c r="E36" s="22"/>
      <c r="F36" s="2" t="s">
        <v>164</v>
      </c>
      <c r="G36" s="3"/>
      <c r="H36" s="38">
        <v>10</v>
      </c>
      <c r="I36" s="38">
        <v>16</v>
      </c>
      <c r="J36" s="38">
        <v>4</v>
      </c>
      <c r="K36" s="5" t="s">
        <v>35</v>
      </c>
      <c r="L36" s="1">
        <v>5</v>
      </c>
      <c r="M36" s="5" t="s">
        <v>37</v>
      </c>
      <c r="N36" s="1">
        <v>7</v>
      </c>
      <c r="O36" s="16">
        <f t="shared" si="0"/>
        <v>42</v>
      </c>
    </row>
    <row r="37" spans="1:15">
      <c r="A37" s="24">
        <v>28</v>
      </c>
      <c r="B37" s="21" t="s">
        <v>115</v>
      </c>
      <c r="C37" s="21" t="s">
        <v>55</v>
      </c>
      <c r="D37" s="21" t="s">
        <v>116</v>
      </c>
      <c r="E37" s="22"/>
      <c r="F37" s="2" t="s">
        <v>164</v>
      </c>
      <c r="G37" s="3"/>
      <c r="H37" s="46"/>
      <c r="I37" s="46"/>
      <c r="J37" s="46"/>
      <c r="K37" s="62" t="s">
        <v>170</v>
      </c>
      <c r="L37" s="63"/>
      <c r="M37" s="64"/>
      <c r="N37" s="45"/>
      <c r="O37" s="45">
        <f t="shared" si="0"/>
        <v>0</v>
      </c>
    </row>
    <row r="38" spans="1:15">
      <c r="A38" s="24">
        <v>29</v>
      </c>
      <c r="B38" s="21" t="s">
        <v>117</v>
      </c>
      <c r="C38" s="21" t="s">
        <v>118</v>
      </c>
      <c r="D38" s="21" t="s">
        <v>77</v>
      </c>
      <c r="E38" s="22"/>
      <c r="F38" s="2" t="s">
        <v>164</v>
      </c>
      <c r="G38" s="3"/>
      <c r="H38" s="38">
        <v>5</v>
      </c>
      <c r="I38" s="38">
        <v>15</v>
      </c>
      <c r="J38" s="38">
        <v>6</v>
      </c>
      <c r="K38" s="40" t="s">
        <v>38</v>
      </c>
      <c r="L38" s="41">
        <v>9</v>
      </c>
      <c r="M38" s="40" t="s">
        <v>40</v>
      </c>
      <c r="N38" s="1">
        <v>11</v>
      </c>
      <c r="O38" s="16">
        <f t="shared" si="0"/>
        <v>46</v>
      </c>
    </row>
    <row r="39" spans="1:15">
      <c r="A39" s="24">
        <v>30</v>
      </c>
      <c r="B39" s="21" t="s">
        <v>119</v>
      </c>
      <c r="C39" s="21" t="s">
        <v>120</v>
      </c>
      <c r="D39" s="21" t="s">
        <v>121</v>
      </c>
      <c r="E39" s="22"/>
      <c r="F39" s="2" t="s">
        <v>164</v>
      </c>
      <c r="G39" s="3"/>
      <c r="H39" s="19"/>
      <c r="I39" s="38">
        <v>14</v>
      </c>
      <c r="J39" s="38">
        <v>3</v>
      </c>
      <c r="K39" s="50" t="s">
        <v>169</v>
      </c>
      <c r="L39" s="51"/>
      <c r="M39" s="52"/>
      <c r="N39" s="1"/>
      <c r="O39" s="16">
        <f t="shared" si="0"/>
        <v>17</v>
      </c>
    </row>
    <row r="40" spans="1:15">
      <c r="A40" s="24">
        <v>31</v>
      </c>
      <c r="B40" s="21" t="s">
        <v>122</v>
      </c>
      <c r="C40" s="21" t="s">
        <v>123</v>
      </c>
      <c r="D40" s="21" t="s">
        <v>124</v>
      </c>
      <c r="E40" s="22"/>
      <c r="F40" s="2" t="s">
        <v>164</v>
      </c>
      <c r="G40" s="3"/>
      <c r="H40" s="38">
        <v>6</v>
      </c>
      <c r="I40" s="38">
        <v>7</v>
      </c>
      <c r="J40" s="38">
        <v>2</v>
      </c>
      <c r="K40" s="40" t="s">
        <v>167</v>
      </c>
      <c r="L40" s="41">
        <v>12</v>
      </c>
      <c r="M40" s="40" t="s">
        <v>168</v>
      </c>
      <c r="N40" s="1"/>
      <c r="O40" s="16">
        <f t="shared" si="0"/>
        <v>27</v>
      </c>
    </row>
    <row r="41" spans="1:15">
      <c r="A41" s="24">
        <v>32</v>
      </c>
      <c r="B41" s="21" t="s">
        <v>125</v>
      </c>
      <c r="C41" s="21" t="s">
        <v>126</v>
      </c>
      <c r="D41" s="21" t="s">
        <v>127</v>
      </c>
      <c r="E41" s="22"/>
      <c r="F41" s="2" t="s">
        <v>164</v>
      </c>
      <c r="G41" s="3"/>
      <c r="H41" s="38">
        <v>3</v>
      </c>
      <c r="I41" s="38">
        <v>17</v>
      </c>
      <c r="J41" s="38">
        <v>7</v>
      </c>
      <c r="K41" s="40" t="s">
        <v>35</v>
      </c>
      <c r="L41" s="41">
        <v>3</v>
      </c>
      <c r="M41" s="40" t="s">
        <v>37</v>
      </c>
      <c r="N41" s="1">
        <v>4</v>
      </c>
      <c r="O41" s="16">
        <f t="shared" si="0"/>
        <v>34</v>
      </c>
    </row>
    <row r="42" spans="1:15">
      <c r="A42" s="24">
        <v>33</v>
      </c>
      <c r="B42" s="21" t="s">
        <v>128</v>
      </c>
      <c r="C42" s="21" t="s">
        <v>129</v>
      </c>
      <c r="D42" s="21" t="s">
        <v>130</v>
      </c>
      <c r="E42" s="22"/>
      <c r="F42" s="2" t="s">
        <v>164</v>
      </c>
      <c r="G42" s="3"/>
      <c r="H42" s="19"/>
      <c r="I42" s="38">
        <v>17</v>
      </c>
      <c r="J42" s="38">
        <v>5</v>
      </c>
      <c r="K42" s="50" t="s">
        <v>169</v>
      </c>
      <c r="L42" s="51"/>
      <c r="M42" s="52"/>
      <c r="N42" s="1"/>
      <c r="O42" s="16">
        <f t="shared" si="0"/>
        <v>22</v>
      </c>
    </row>
    <row r="43" spans="1:15">
      <c r="A43" s="24">
        <v>34</v>
      </c>
      <c r="B43" s="21" t="s">
        <v>131</v>
      </c>
      <c r="C43" s="21" t="s">
        <v>132</v>
      </c>
      <c r="D43" s="21" t="s">
        <v>133</v>
      </c>
      <c r="E43" s="22"/>
      <c r="F43" s="2" t="s">
        <v>164</v>
      </c>
      <c r="G43" s="3"/>
      <c r="H43" s="19"/>
      <c r="I43" s="38">
        <v>18</v>
      </c>
      <c r="J43" s="38">
        <v>9</v>
      </c>
      <c r="K43" s="50" t="s">
        <v>169</v>
      </c>
      <c r="L43" s="51"/>
      <c r="M43" s="52"/>
      <c r="N43" s="1"/>
      <c r="O43" s="16">
        <f t="shared" si="0"/>
        <v>27</v>
      </c>
    </row>
    <row r="44" spans="1:15">
      <c r="A44" s="24">
        <v>35</v>
      </c>
      <c r="B44" s="21" t="s">
        <v>134</v>
      </c>
      <c r="C44" s="21" t="s">
        <v>135</v>
      </c>
      <c r="D44" s="21" t="s">
        <v>136</v>
      </c>
      <c r="E44" s="22"/>
      <c r="F44" s="2" t="s">
        <v>164</v>
      </c>
      <c r="G44" s="3"/>
      <c r="H44" s="46"/>
      <c r="I44" s="46"/>
      <c r="J44" s="46"/>
      <c r="K44" s="62" t="s">
        <v>170</v>
      </c>
      <c r="L44" s="63"/>
      <c r="M44" s="64"/>
      <c r="N44" s="45"/>
      <c r="O44" s="45">
        <f t="shared" si="0"/>
        <v>0</v>
      </c>
    </row>
    <row r="45" spans="1:15">
      <c r="A45" s="24">
        <v>36</v>
      </c>
      <c r="B45" s="21" t="s">
        <v>137</v>
      </c>
      <c r="C45" s="21" t="s">
        <v>138</v>
      </c>
      <c r="D45" s="21" t="s">
        <v>139</v>
      </c>
      <c r="E45" s="22"/>
      <c r="F45" s="2" t="s">
        <v>164</v>
      </c>
      <c r="G45" s="3"/>
      <c r="H45" s="39">
        <v>12</v>
      </c>
      <c r="I45" s="39">
        <v>18</v>
      </c>
      <c r="J45" s="39">
        <v>11</v>
      </c>
      <c r="K45" s="42" t="s">
        <v>167</v>
      </c>
      <c r="L45" s="39">
        <v>18</v>
      </c>
      <c r="M45" s="42" t="s">
        <v>40</v>
      </c>
      <c r="N45" s="30">
        <v>21</v>
      </c>
      <c r="O45" s="16">
        <f t="shared" si="0"/>
        <v>80</v>
      </c>
    </row>
    <row r="46" spans="1:15">
      <c r="A46" s="24">
        <v>37</v>
      </c>
      <c r="B46" s="21" t="s">
        <v>140</v>
      </c>
      <c r="C46" s="21" t="s">
        <v>72</v>
      </c>
      <c r="D46" s="21" t="s">
        <v>141</v>
      </c>
      <c r="E46" s="22"/>
      <c r="F46" s="2" t="s">
        <v>164</v>
      </c>
      <c r="G46" s="3"/>
      <c r="H46" s="38">
        <v>20</v>
      </c>
      <c r="I46" s="38">
        <v>14</v>
      </c>
      <c r="J46" s="38">
        <v>13</v>
      </c>
      <c r="K46" s="5" t="s">
        <v>171</v>
      </c>
      <c r="L46" s="1">
        <v>34</v>
      </c>
      <c r="M46" s="5" t="s">
        <v>172</v>
      </c>
      <c r="N46" s="1">
        <v>22</v>
      </c>
      <c r="O46" s="16">
        <f t="shared" si="0"/>
        <v>103</v>
      </c>
    </row>
    <row r="47" spans="1:15">
      <c r="A47" s="24">
        <v>38</v>
      </c>
      <c r="B47" s="21" t="s">
        <v>142</v>
      </c>
      <c r="C47" s="21" t="s">
        <v>143</v>
      </c>
      <c r="D47" s="21" t="s">
        <v>144</v>
      </c>
      <c r="E47" s="22"/>
      <c r="F47" s="2" t="s">
        <v>164</v>
      </c>
      <c r="G47" s="3"/>
      <c r="H47" s="38">
        <v>13</v>
      </c>
      <c r="I47" s="38">
        <v>20</v>
      </c>
      <c r="J47" s="38">
        <v>9</v>
      </c>
      <c r="K47" s="5" t="s">
        <v>38</v>
      </c>
      <c r="L47" s="1">
        <v>28</v>
      </c>
      <c r="M47" s="5" t="s">
        <v>39</v>
      </c>
      <c r="N47" s="1">
        <v>14</v>
      </c>
      <c r="O47" s="16">
        <f t="shared" si="0"/>
        <v>84</v>
      </c>
    </row>
    <row r="48" spans="1:15">
      <c r="A48" s="24">
        <v>39</v>
      </c>
      <c r="B48" s="21" t="s">
        <v>145</v>
      </c>
      <c r="C48" s="21" t="s">
        <v>146</v>
      </c>
      <c r="D48" s="21" t="s">
        <v>147</v>
      </c>
      <c r="E48" s="22"/>
      <c r="F48" s="2" t="s">
        <v>164</v>
      </c>
      <c r="G48" s="3"/>
      <c r="H48" s="38">
        <v>5</v>
      </c>
      <c r="I48" s="38">
        <v>15</v>
      </c>
      <c r="J48" s="38">
        <v>7</v>
      </c>
      <c r="K48" s="5" t="s">
        <v>35</v>
      </c>
      <c r="L48" s="1">
        <v>3</v>
      </c>
      <c r="M48" s="5" t="s">
        <v>37</v>
      </c>
      <c r="N48" s="1">
        <v>8</v>
      </c>
      <c r="O48" s="16">
        <f t="shared" si="0"/>
        <v>38</v>
      </c>
    </row>
    <row r="49" spans="1:15">
      <c r="A49" s="24">
        <v>40</v>
      </c>
      <c r="B49" s="21" t="s">
        <v>148</v>
      </c>
      <c r="C49" s="21" t="s">
        <v>149</v>
      </c>
      <c r="D49" s="21" t="s">
        <v>150</v>
      </c>
      <c r="E49" s="22"/>
      <c r="F49" s="2" t="s">
        <v>164</v>
      </c>
      <c r="G49" s="3"/>
      <c r="H49" s="38">
        <v>14</v>
      </c>
      <c r="I49" s="38">
        <v>20</v>
      </c>
      <c r="J49" s="38">
        <v>5</v>
      </c>
      <c r="K49" s="5" t="s">
        <v>40</v>
      </c>
      <c r="L49" s="1">
        <v>18</v>
      </c>
      <c r="M49" s="5" t="s">
        <v>37</v>
      </c>
      <c r="N49" s="1">
        <v>7</v>
      </c>
      <c r="O49" s="16">
        <f t="shared" si="0"/>
        <v>64</v>
      </c>
    </row>
    <row r="50" spans="1:15">
      <c r="A50" s="24">
        <v>41</v>
      </c>
      <c r="B50" s="21" t="s">
        <v>151</v>
      </c>
      <c r="C50" s="21" t="s">
        <v>152</v>
      </c>
      <c r="D50" s="21" t="s">
        <v>153</v>
      </c>
      <c r="E50" s="22"/>
      <c r="F50" s="2" t="s">
        <v>164</v>
      </c>
      <c r="G50" s="3"/>
      <c r="H50" s="46"/>
      <c r="I50" s="46"/>
      <c r="J50" s="46"/>
      <c r="K50" s="62" t="s">
        <v>170</v>
      </c>
      <c r="L50" s="63"/>
      <c r="M50" s="64"/>
      <c r="N50" s="45"/>
      <c r="O50" s="45">
        <f t="shared" si="0"/>
        <v>0</v>
      </c>
    </row>
    <row r="51" spans="1:15">
      <c r="A51" s="25">
        <v>42</v>
      </c>
      <c r="B51" s="21" t="s">
        <v>154</v>
      </c>
      <c r="C51" s="21" t="s">
        <v>155</v>
      </c>
      <c r="D51" s="21" t="s">
        <v>156</v>
      </c>
      <c r="E51" s="22"/>
      <c r="F51" s="2" t="s">
        <v>164</v>
      </c>
      <c r="G51" s="22"/>
      <c r="H51" s="47"/>
      <c r="I51" s="47"/>
      <c r="J51" s="47"/>
      <c r="K51" s="62" t="s">
        <v>170</v>
      </c>
      <c r="L51" s="63"/>
      <c r="M51" s="64"/>
      <c r="N51" s="47"/>
      <c r="O51" s="45">
        <f t="shared" si="0"/>
        <v>0</v>
      </c>
    </row>
    <row r="52" spans="1:15">
      <c r="A52" s="25">
        <v>43</v>
      </c>
      <c r="B52" s="21" t="s">
        <v>157</v>
      </c>
      <c r="C52" s="21" t="s">
        <v>158</v>
      </c>
      <c r="D52" s="21" t="s">
        <v>159</v>
      </c>
      <c r="E52" s="22"/>
      <c r="F52" s="2" t="s">
        <v>164</v>
      </c>
      <c r="G52" s="22"/>
      <c r="H52" s="29"/>
      <c r="I52" s="30">
        <v>10</v>
      </c>
      <c r="J52" s="30">
        <v>5</v>
      </c>
      <c r="K52" s="50" t="s">
        <v>169</v>
      </c>
      <c r="L52" s="51"/>
      <c r="M52" s="52"/>
      <c r="N52" s="30"/>
      <c r="O52" s="16">
        <f t="shared" si="0"/>
        <v>15</v>
      </c>
    </row>
    <row r="53" spans="1:15">
      <c r="A53" s="25">
        <v>44</v>
      </c>
      <c r="B53" s="21" t="s">
        <v>174</v>
      </c>
      <c r="C53" s="21" t="s">
        <v>175</v>
      </c>
      <c r="D53" s="21" t="s">
        <v>176</v>
      </c>
      <c r="E53" s="22"/>
      <c r="F53" s="30" t="s">
        <v>164</v>
      </c>
      <c r="G53" s="22"/>
      <c r="H53" s="30">
        <v>10</v>
      </c>
      <c r="I53" s="30">
        <v>15</v>
      </c>
      <c r="J53" s="30">
        <v>7</v>
      </c>
      <c r="K53" s="22" t="s">
        <v>37</v>
      </c>
      <c r="L53" s="30">
        <v>17</v>
      </c>
      <c r="M53" s="22" t="s">
        <v>35</v>
      </c>
      <c r="N53" s="30">
        <v>10</v>
      </c>
      <c r="O53" s="16">
        <f t="shared" si="0"/>
        <v>59</v>
      </c>
    </row>
    <row r="56" spans="1:15" ht="13.5">
      <c r="H56" s="32" t="s">
        <v>28</v>
      </c>
      <c r="I56" s="33">
        <v>38</v>
      </c>
      <c r="J56" s="34">
        <f>SUM(K56/I56)</f>
        <v>59.44736842105263</v>
      </c>
      <c r="K56" s="33">
        <f>SUM(O10:O53)</f>
        <v>2259</v>
      </c>
      <c r="M56" s="18" t="s">
        <v>41</v>
      </c>
      <c r="N56" s="30"/>
    </row>
    <row r="57" spans="1:15" ht="13.5">
      <c r="H57" s="32" t="s">
        <v>29</v>
      </c>
      <c r="I57" s="33">
        <v>31</v>
      </c>
      <c r="J57" s="34">
        <f t="shared" ref="J57:J59" si="1">SUM(K57/I57)</f>
        <v>12.225806451612904</v>
      </c>
      <c r="K57" s="33">
        <f>SUM(H10:H53)</f>
        <v>379</v>
      </c>
      <c r="M57" s="17" t="s">
        <v>42</v>
      </c>
      <c r="N57" s="16">
        <v>31</v>
      </c>
    </row>
    <row r="58" spans="1:15" ht="13.5">
      <c r="H58" s="32" t="s">
        <v>30</v>
      </c>
      <c r="I58" s="33">
        <v>38</v>
      </c>
      <c r="J58" s="34">
        <f t="shared" si="1"/>
        <v>16.526315789473685</v>
      </c>
      <c r="K58" s="33">
        <f>SUM(I10:I53)</f>
        <v>628</v>
      </c>
      <c r="M58" s="17" t="s">
        <v>43</v>
      </c>
      <c r="N58" s="29">
        <f>SUM(N59/N57)</f>
        <v>67.935483870967744</v>
      </c>
    </row>
    <row r="59" spans="1:15" ht="13.5">
      <c r="H59" s="32" t="s">
        <v>31</v>
      </c>
      <c r="I59" s="33">
        <v>38</v>
      </c>
      <c r="J59" s="34">
        <f t="shared" si="1"/>
        <v>7.8421052631578947</v>
      </c>
      <c r="K59" s="33">
        <f>SUM(J10:J53)</f>
        <v>298</v>
      </c>
      <c r="M59" s="17" t="s">
        <v>44</v>
      </c>
      <c r="N59" s="29">
        <f>SUM(O10+O11+O12+O13+O14+O15+O16+O17+O18+O20+O22+O23+O24+O25+O26+O27+O28+O30+O32+O34+O35+O36+O38+O40+O41+O45+O46+O47+O48+O49+O53)</f>
        <v>2106</v>
      </c>
    </row>
    <row r="61" spans="1:15" ht="13.5">
      <c r="H61" s="35"/>
      <c r="I61" s="8" t="s">
        <v>32</v>
      </c>
      <c r="J61" s="35" t="s">
        <v>33</v>
      </c>
      <c r="K61" s="35" t="s">
        <v>34</v>
      </c>
    </row>
    <row r="62" spans="1:15" ht="13.5">
      <c r="H62" s="36" t="s">
        <v>35</v>
      </c>
      <c r="I62" s="33">
        <v>13</v>
      </c>
      <c r="J62" s="34">
        <f>SUM(K62/I62)</f>
        <v>10.76923076923077</v>
      </c>
      <c r="K62" s="33">
        <f>SUM(L36+L41+L48+N13+N15+N16+N17+N20+N23+N24+N26+N32+N53)</f>
        <v>140</v>
      </c>
    </row>
    <row r="63" spans="1:15" ht="13.5">
      <c r="H63" s="7" t="s">
        <v>24</v>
      </c>
      <c r="I63" s="33">
        <v>15</v>
      </c>
      <c r="J63" s="34">
        <f t="shared" ref="J63:J70" si="2">SUM(K63/I63)</f>
        <v>13.066666666666666</v>
      </c>
      <c r="K63" s="33">
        <f>SUM(L13+L15+L16+L17+L20+L23+L24+L26+L27+L32+L53+N36+N41+N48+N49)</f>
        <v>196</v>
      </c>
    </row>
    <row r="64" spans="1:15" ht="13.5">
      <c r="H64" s="7" t="s">
        <v>25</v>
      </c>
      <c r="I64" s="33">
        <v>12</v>
      </c>
      <c r="J64" s="34">
        <f t="shared" si="2"/>
        <v>17.583333333333332</v>
      </c>
      <c r="K64" s="33">
        <f>SUM(L10+L11+L12+L14+L18+L22+L25+L28+L35+L38+L47+N27)</f>
        <v>211</v>
      </c>
    </row>
    <row r="65" spans="8:13" ht="13.5">
      <c r="H65" s="7" t="s">
        <v>180</v>
      </c>
      <c r="I65" s="33">
        <v>1</v>
      </c>
      <c r="J65" s="34">
        <f t="shared" si="2"/>
        <v>34</v>
      </c>
      <c r="K65" s="33">
        <f>SUM(L46)</f>
        <v>34</v>
      </c>
    </row>
    <row r="66" spans="8:13" ht="13.5">
      <c r="H66" s="7" t="s">
        <v>27</v>
      </c>
      <c r="I66" s="33">
        <v>7</v>
      </c>
      <c r="J66" s="34">
        <f t="shared" si="2"/>
        <v>22.142857142857142</v>
      </c>
      <c r="K66" s="33">
        <f>SUM(N10+N11+N18+N25+N28+N35+N47)</f>
        <v>155</v>
      </c>
    </row>
    <row r="67" spans="8:13" ht="27">
      <c r="H67" s="7" t="s">
        <v>179</v>
      </c>
      <c r="I67" s="33">
        <v>4</v>
      </c>
      <c r="J67" s="34">
        <f t="shared" si="2"/>
        <v>14.5</v>
      </c>
      <c r="K67" s="33">
        <f>SUM(L30+L34+L40+L45)</f>
        <v>58</v>
      </c>
    </row>
    <row r="68" spans="8:13" ht="13.5">
      <c r="H68" s="7" t="s">
        <v>26</v>
      </c>
      <c r="I68" s="33">
        <v>6</v>
      </c>
      <c r="J68" s="34">
        <f t="shared" si="2"/>
        <v>16.666666666666668</v>
      </c>
      <c r="K68" s="33">
        <f>SUM(L49+N12+N14+N22+N38+N45)</f>
        <v>100</v>
      </c>
    </row>
    <row r="69" spans="8:13" ht="13.5">
      <c r="H69" s="7" t="s">
        <v>178</v>
      </c>
      <c r="I69" s="33">
        <v>1</v>
      </c>
      <c r="J69" s="34">
        <f t="shared" si="2"/>
        <v>22</v>
      </c>
      <c r="K69" s="33">
        <f>SUM(N46)</f>
        <v>22</v>
      </c>
    </row>
    <row r="70" spans="8:13" ht="27">
      <c r="H70" s="7" t="s">
        <v>177</v>
      </c>
      <c r="I70" s="33">
        <v>3</v>
      </c>
      <c r="J70" s="34">
        <f t="shared" si="2"/>
        <v>12.666666666666666</v>
      </c>
      <c r="K70" s="33">
        <f>SUM(N30+N34+N40)</f>
        <v>38</v>
      </c>
    </row>
    <row r="71" spans="8:13">
      <c r="H71" s="6" t="s">
        <v>36</v>
      </c>
      <c r="I71" s="37">
        <f>SUM(I62:I70)</f>
        <v>62</v>
      </c>
      <c r="J71" s="37"/>
      <c r="K71" s="37">
        <f>SUM(K62:K70)</f>
        <v>954</v>
      </c>
      <c r="M71" s="49"/>
    </row>
  </sheetData>
  <mergeCells count="32">
    <mergeCell ref="A1:O1"/>
    <mergeCell ref="E2:M2"/>
    <mergeCell ref="E3:H3"/>
    <mergeCell ref="J3:O3"/>
    <mergeCell ref="E4:O4"/>
    <mergeCell ref="A6:A9"/>
    <mergeCell ref="E6:E9"/>
    <mergeCell ref="F6:F9"/>
    <mergeCell ref="G6:G9"/>
    <mergeCell ref="E5:H5"/>
    <mergeCell ref="O6:O9"/>
    <mergeCell ref="H7:H9"/>
    <mergeCell ref="I7:I9"/>
    <mergeCell ref="J7:J9"/>
    <mergeCell ref="K7:N7"/>
    <mergeCell ref="K8:L8"/>
    <mergeCell ref="M8:N8"/>
    <mergeCell ref="H6:N6"/>
    <mergeCell ref="K52:M52"/>
    <mergeCell ref="K43:M43"/>
    <mergeCell ref="B6:D9"/>
    <mergeCell ref="K42:M42"/>
    <mergeCell ref="K37:M37"/>
    <mergeCell ref="K39:M39"/>
    <mergeCell ref="K44:M44"/>
    <mergeCell ref="K50:M50"/>
    <mergeCell ref="K51:M51"/>
    <mergeCell ref="K19:M19"/>
    <mergeCell ref="K21:M21"/>
    <mergeCell ref="K31:M31"/>
    <mergeCell ref="K33:M33"/>
    <mergeCell ref="K29:M29"/>
  </mergeCells>
  <pageMargins left="0.39370078740157483" right="0.39370078740157483" top="0.39370078740157483" bottom="0.39370078740157483" header="0" footer="0"/>
  <pageSetup paperSize="9" scale="74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 ЖББОМ  ҰБТ- 2020   </vt:lpstr>
      <vt:lpstr>'10 ЖББОМ  ҰБТ- 2020   '!Заголовки_для_печати</vt:lpstr>
      <vt:lpstr>'10 ЖББОМ  ҰБТ- 2020 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10 ЖББОМ</cp:lastModifiedBy>
  <cp:lastPrinted>2020-06-24T08:56:00Z</cp:lastPrinted>
  <dcterms:created xsi:type="dcterms:W3CDTF">2012-10-23T13:23:33Z</dcterms:created>
  <dcterms:modified xsi:type="dcterms:W3CDTF">2020-12-25T09:26:22Z</dcterms:modified>
</cp:coreProperties>
</file>