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9020" windowHeight="11760"/>
  </bookViews>
  <sheets>
    <sheet name="11.06.2018" sheetId="6" r:id="rId1"/>
  </sheets>
  <definedNames>
    <definedName name="_xlnm.Print_Titles" localSheetId="0">'11.06.2018'!$6:$9</definedName>
    <definedName name="_xlnm.Print_Area" localSheetId="0">'11.06.2018'!$A$1:$M$50</definedName>
  </definedNames>
  <calcPr calcId="124519"/>
  <fileRecoveryPr autoRecover="0"/>
</workbook>
</file>

<file path=xl/calcChain.xml><?xml version="1.0" encoding="utf-8"?>
<calcChain xmlns="http://schemas.openxmlformats.org/spreadsheetml/2006/main">
  <c r="M11" i="6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10"/>
  <c r="I55"/>
  <c r="H55" s="1"/>
  <c r="I54"/>
  <c r="H54" s="1"/>
  <c r="I53"/>
  <c r="H53" s="1"/>
  <c r="G68"/>
  <c r="I67"/>
  <c r="H67" s="1"/>
  <c r="I66"/>
  <c r="H66" s="1"/>
  <c r="I65"/>
  <c r="H65" s="1"/>
  <c r="I64"/>
  <c r="H64" s="1"/>
  <c r="I63"/>
  <c r="H63" s="1"/>
  <c r="I62"/>
  <c r="H62" s="1"/>
  <c r="I61"/>
  <c r="H61" s="1"/>
  <c r="I60"/>
  <c r="H60" s="1"/>
  <c r="I59"/>
  <c r="H59" s="1"/>
  <c r="I58"/>
  <c r="H58" s="1"/>
  <c r="I52" l="1"/>
  <c r="H52" s="1"/>
  <c r="I68"/>
  <c r="K68" s="1"/>
</calcChain>
</file>

<file path=xl/sharedStrings.xml><?xml version="1.0" encoding="utf-8"?>
<sst xmlns="http://schemas.openxmlformats.org/spreadsheetml/2006/main" count="249" uniqueCount="127">
  <si>
    <t>№</t>
  </si>
  <si>
    <t>Баллы по предметам</t>
  </si>
  <si>
    <t>Сумма баллов</t>
  </si>
  <si>
    <t>Ф.И.О.</t>
  </si>
  <si>
    <t>№ вар</t>
  </si>
  <si>
    <t>Область:</t>
  </si>
  <si>
    <t>Район:</t>
  </si>
  <si>
    <t>Филиал НЦТ:</t>
  </si>
  <si>
    <t>Учебное заведение:</t>
  </si>
  <si>
    <t>Дата сканирования:</t>
  </si>
  <si>
    <t>1-й предмет</t>
  </si>
  <si>
    <t>предмет</t>
  </si>
  <si>
    <t>балл</t>
  </si>
  <si>
    <t>2-й предмет</t>
  </si>
  <si>
    <t>Литер класса</t>
  </si>
  <si>
    <t>ИИН</t>
  </si>
  <si>
    <t>Математическая грамотность</t>
  </si>
  <si>
    <t>Грамотность чтения</t>
  </si>
  <si>
    <t>История Казахстана</t>
  </si>
  <si>
    <t>Профилирующие предметы</t>
  </si>
  <si>
    <t>715 - Учреждение "Актюбинский университет имени С.Баишева"</t>
  </si>
  <si>
    <t>Актюбинская</t>
  </si>
  <si>
    <t>г.Актобе</t>
  </si>
  <si>
    <t>Средняя общеобразовательная школа №10</t>
  </si>
  <si>
    <t>Адилханов Адилет</t>
  </si>
  <si>
    <t>010528551446</t>
  </si>
  <si>
    <t>-</t>
  </si>
  <si>
    <t>Физика</t>
  </si>
  <si>
    <t>Математика</t>
  </si>
  <si>
    <t>Акимов Жанболат</t>
  </si>
  <si>
    <t>010522550475</t>
  </si>
  <si>
    <t>Алтай Аружан</t>
  </si>
  <si>
    <t>010618650730</t>
  </si>
  <si>
    <t>Английский язык</t>
  </si>
  <si>
    <t>Всемирная история</t>
  </si>
  <si>
    <t>Асхат Мейрамбек</t>
  </si>
  <si>
    <t>011216550236</t>
  </si>
  <si>
    <t>Бисекен Бекзат</t>
  </si>
  <si>
    <t>010310551301</t>
  </si>
  <si>
    <t>Бисенов Ербол</t>
  </si>
  <si>
    <t>001121550892</t>
  </si>
  <si>
    <t>Болатова Гүлімай</t>
  </si>
  <si>
    <t>010511651350</t>
  </si>
  <si>
    <t>Биология</t>
  </si>
  <si>
    <t>География</t>
  </si>
  <si>
    <t>Ерланқызы Айжан</t>
  </si>
  <si>
    <t>010216650884</t>
  </si>
  <si>
    <t>Казахский язык</t>
  </si>
  <si>
    <t>Казахская литература</t>
  </si>
  <si>
    <t>Ерланқызы Аяжан</t>
  </si>
  <si>
    <t>010216650874</t>
  </si>
  <si>
    <t>Ерғазы Адилжан</t>
  </si>
  <si>
    <t>Жармухамбетов Сабыржан</t>
  </si>
  <si>
    <t>000911550190</t>
  </si>
  <si>
    <t>Жақсылықбаев Нұркелді</t>
  </si>
  <si>
    <t>011001550257</t>
  </si>
  <si>
    <t>Жумалиев Артур</t>
  </si>
  <si>
    <t>010112550595</t>
  </si>
  <si>
    <t>Идирисова Асель</t>
  </si>
  <si>
    <t>010629650245</t>
  </si>
  <si>
    <t>Химия</t>
  </si>
  <si>
    <t>Идиров Еркебұлан</t>
  </si>
  <si>
    <t>010711551391</t>
  </si>
  <si>
    <t>Кенжебаева Асылзат</t>
  </si>
  <si>
    <t>011029650791</t>
  </si>
  <si>
    <t>Кулынтаева Айман</t>
  </si>
  <si>
    <t>010507651041</t>
  </si>
  <si>
    <t>Кулынтаева Шолпан</t>
  </si>
  <si>
    <t>010507651051</t>
  </si>
  <si>
    <t>Купешова Аружан</t>
  </si>
  <si>
    <t>010713650876</t>
  </si>
  <si>
    <t>Маханова Гульфайруз</t>
  </si>
  <si>
    <t>Мақсотова Нұргүл</t>
  </si>
  <si>
    <t>010517651353</t>
  </si>
  <si>
    <t>Молданияз Ернұр</t>
  </si>
  <si>
    <t>010912551433</t>
  </si>
  <si>
    <t>Мінсізбаева Жансая</t>
  </si>
  <si>
    <t>001207650876</t>
  </si>
  <si>
    <t>Нетуллаев Нұрлан</t>
  </si>
  <si>
    <t>000709550985</t>
  </si>
  <si>
    <t>Оспанова Айшолпан</t>
  </si>
  <si>
    <t>010207651437</t>
  </si>
  <si>
    <t>Римов Рахат</t>
  </si>
  <si>
    <t>001022550537</t>
  </si>
  <si>
    <t>Человек. Общество. Право</t>
  </si>
  <si>
    <t>Сейталы Әнуар</t>
  </si>
  <si>
    <t>001106551244</t>
  </si>
  <si>
    <t>Тобыш Бекарыс</t>
  </si>
  <si>
    <t>001008551330</t>
  </si>
  <si>
    <t>Төреш Нұрхан</t>
  </si>
  <si>
    <t>011110551149</t>
  </si>
  <si>
    <t>Төреғалиев Әділет</t>
  </si>
  <si>
    <t>010526550695</t>
  </si>
  <si>
    <t>Хайруллина Аяжан</t>
  </si>
  <si>
    <t>010706651340</t>
  </si>
  <si>
    <t>Шаймерден Ернар</t>
  </si>
  <si>
    <t>010829551224</t>
  </si>
  <si>
    <t>Ғалымжанов Алишер</t>
  </si>
  <si>
    <t xml:space="preserve">            </t>
  </si>
  <si>
    <t>Қалыбекова Динара</t>
  </si>
  <si>
    <t>011030650707</t>
  </si>
  <si>
    <t>Қанатов Мейржан</t>
  </si>
  <si>
    <t>000924550250</t>
  </si>
  <si>
    <t>Қаржаубай Диана</t>
  </si>
  <si>
    <t>010531651052</t>
  </si>
  <si>
    <t>Қиюбек Нарғиза</t>
  </si>
  <si>
    <t>001230650752</t>
  </si>
  <si>
    <t>Қонысбай Ернар</t>
  </si>
  <si>
    <t>010909550746</t>
  </si>
  <si>
    <t>Қыдыралин Рахат</t>
  </si>
  <si>
    <t>010212551001</t>
  </si>
  <si>
    <t>Әбдіқани Айдана</t>
  </si>
  <si>
    <t>010410650105</t>
  </si>
  <si>
    <t>Әбілжанова Алма</t>
  </si>
  <si>
    <t>020426651737</t>
  </si>
  <si>
    <t xml:space="preserve">жалпы  </t>
  </si>
  <si>
    <t>мат.сауат</t>
  </si>
  <si>
    <t>оқу.сауат</t>
  </si>
  <si>
    <t>Қ.тарихы</t>
  </si>
  <si>
    <t>қатысқан</t>
  </si>
  <si>
    <t>орт.балл</t>
  </si>
  <si>
    <t>жалпы балл</t>
  </si>
  <si>
    <t>физика</t>
  </si>
  <si>
    <t>Барлығы.</t>
  </si>
  <si>
    <t>Дата: 25.06.2018</t>
  </si>
  <si>
    <t>математика</t>
  </si>
  <si>
    <t>ВЕДОМОСТЬ ТЕСТИРОВАНИЯ ЕНТ  2018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</si>
</sst>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"/>
    <numFmt numFmtId="166" formatCode="0.0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i/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164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4" fontId="9" fillId="0" borderId="8" xfId="0" applyNumberFormat="1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zoomScale="80" zoomScaleNormal="80" zoomScaleSheetLayoutView="100" workbookViewId="0">
      <selection activeCell="A51" sqref="A51:M68"/>
    </sheetView>
  </sheetViews>
  <sheetFormatPr defaultRowHeight="12.75"/>
  <cols>
    <col min="1" max="1" width="4.28515625" customWidth="1"/>
    <col min="2" max="2" width="30.140625" customWidth="1"/>
    <col min="3" max="3" width="11.28515625" bestFit="1" customWidth="1"/>
    <col min="4" max="4" width="7.42578125" customWidth="1"/>
    <col min="5" max="5" width="6" bestFit="1" customWidth="1"/>
    <col min="6" max="6" width="14.85546875" customWidth="1"/>
    <col min="7" max="7" width="11.85546875" customWidth="1"/>
    <col min="8" max="8" width="10.5703125" customWidth="1"/>
    <col min="9" max="9" width="23.85546875" customWidth="1"/>
    <col min="10" max="10" width="4.7109375" bestFit="1" customWidth="1"/>
    <col min="11" max="11" width="23.85546875" customWidth="1"/>
    <col min="12" max="12" width="4.7109375" bestFit="1" customWidth="1"/>
  </cols>
  <sheetData>
    <row r="1" spans="1:13" ht="14.25" customHeight="1">
      <c r="A1" s="30" t="s">
        <v>126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0.5" customHeight="1">
      <c r="A2" s="18"/>
      <c r="B2" s="19" t="s">
        <v>7</v>
      </c>
      <c r="C2" s="31" t="s">
        <v>20</v>
      </c>
      <c r="D2" s="31"/>
      <c r="E2" s="31"/>
      <c r="F2" s="31"/>
      <c r="G2" s="31"/>
      <c r="H2" s="31"/>
      <c r="I2" s="31"/>
      <c r="J2" s="31"/>
      <c r="K2" s="31"/>
      <c r="L2" s="18"/>
      <c r="M2" s="18"/>
    </row>
    <row r="3" spans="1:13" ht="10.5" customHeight="1">
      <c r="A3" s="18"/>
      <c r="B3" s="20" t="s">
        <v>5</v>
      </c>
      <c r="C3" s="31" t="s">
        <v>21</v>
      </c>
      <c r="D3" s="31"/>
      <c r="E3" s="31"/>
      <c r="F3" s="31"/>
      <c r="G3" s="19" t="s">
        <v>6</v>
      </c>
      <c r="H3" s="31" t="s">
        <v>22</v>
      </c>
      <c r="I3" s="31"/>
      <c r="J3" s="31"/>
      <c r="K3" s="31"/>
      <c r="L3" s="31"/>
      <c r="M3" s="31"/>
    </row>
    <row r="4" spans="1:13" ht="9.75" customHeight="1">
      <c r="A4" s="18"/>
      <c r="B4" s="19" t="s">
        <v>8</v>
      </c>
      <c r="C4" s="31" t="s">
        <v>23</v>
      </c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0.5" customHeight="1">
      <c r="A5" s="21"/>
      <c r="B5" s="22" t="s">
        <v>9</v>
      </c>
      <c r="C5" s="28">
        <v>43276</v>
      </c>
      <c r="D5" s="29"/>
      <c r="E5" s="29"/>
      <c r="F5" s="29"/>
      <c r="G5" s="23"/>
      <c r="H5" s="24"/>
      <c r="I5" s="24"/>
      <c r="J5" s="24"/>
      <c r="K5" s="25"/>
      <c r="L5" s="18"/>
      <c r="M5" s="26" t="s">
        <v>124</v>
      </c>
    </row>
    <row r="6" spans="1:13" ht="12.75" customHeight="1">
      <c r="A6" s="32" t="s">
        <v>0</v>
      </c>
      <c r="B6" s="32" t="s">
        <v>3</v>
      </c>
      <c r="C6" s="33" t="s">
        <v>15</v>
      </c>
      <c r="D6" s="33" t="s">
        <v>14</v>
      </c>
      <c r="E6" s="32" t="s">
        <v>4</v>
      </c>
      <c r="F6" s="36" t="s">
        <v>1</v>
      </c>
      <c r="G6" s="37"/>
      <c r="H6" s="37"/>
      <c r="I6" s="37"/>
      <c r="J6" s="37"/>
      <c r="K6" s="37"/>
      <c r="L6" s="38"/>
      <c r="M6" s="32" t="s">
        <v>2</v>
      </c>
    </row>
    <row r="7" spans="1:13" ht="12.75" customHeight="1">
      <c r="A7" s="32"/>
      <c r="B7" s="32"/>
      <c r="C7" s="34"/>
      <c r="D7" s="34"/>
      <c r="E7" s="32"/>
      <c r="F7" s="33" t="s">
        <v>16</v>
      </c>
      <c r="G7" s="33" t="s">
        <v>17</v>
      </c>
      <c r="H7" s="33" t="s">
        <v>18</v>
      </c>
      <c r="I7" s="36" t="s">
        <v>19</v>
      </c>
      <c r="J7" s="37"/>
      <c r="K7" s="37"/>
      <c r="L7" s="38"/>
      <c r="M7" s="32"/>
    </row>
    <row r="8" spans="1:13" ht="12.75" customHeight="1">
      <c r="A8" s="32"/>
      <c r="B8" s="32"/>
      <c r="C8" s="34"/>
      <c r="D8" s="34"/>
      <c r="E8" s="32"/>
      <c r="F8" s="34"/>
      <c r="G8" s="34"/>
      <c r="H8" s="34"/>
      <c r="I8" s="32" t="s">
        <v>10</v>
      </c>
      <c r="J8" s="32"/>
      <c r="K8" s="32" t="s">
        <v>13</v>
      </c>
      <c r="L8" s="32"/>
      <c r="M8" s="32"/>
    </row>
    <row r="9" spans="1:13">
      <c r="A9" s="32"/>
      <c r="B9" s="32"/>
      <c r="C9" s="35"/>
      <c r="D9" s="35"/>
      <c r="E9" s="32"/>
      <c r="F9" s="35"/>
      <c r="G9" s="35"/>
      <c r="H9" s="35"/>
      <c r="I9" s="3" t="s">
        <v>11</v>
      </c>
      <c r="J9" s="3" t="s">
        <v>12</v>
      </c>
      <c r="K9" s="3" t="s">
        <v>11</v>
      </c>
      <c r="L9" s="3" t="s">
        <v>12</v>
      </c>
      <c r="M9" s="32"/>
    </row>
    <row r="10" spans="1:13">
      <c r="A10" s="1">
        <v>1</v>
      </c>
      <c r="B10" s="2" t="s">
        <v>24</v>
      </c>
      <c r="C10" s="4" t="s">
        <v>25</v>
      </c>
      <c r="D10" s="4" t="s">
        <v>26</v>
      </c>
      <c r="E10" s="5"/>
      <c r="F10" s="6">
        <v>18</v>
      </c>
      <c r="G10" s="6">
        <v>19</v>
      </c>
      <c r="H10" s="6">
        <v>15</v>
      </c>
      <c r="I10" s="7" t="s">
        <v>27</v>
      </c>
      <c r="J10" s="1">
        <v>24</v>
      </c>
      <c r="K10" s="7" t="s">
        <v>28</v>
      </c>
      <c r="L10" s="1">
        <v>24</v>
      </c>
      <c r="M10" s="27">
        <f>SUM(F10+G10+H10+J10+L10)</f>
        <v>100</v>
      </c>
    </row>
    <row r="11" spans="1:13">
      <c r="A11" s="1">
        <v>2</v>
      </c>
      <c r="B11" s="2" t="s">
        <v>29</v>
      </c>
      <c r="C11" s="4" t="s">
        <v>30</v>
      </c>
      <c r="D11" s="4" t="s">
        <v>26</v>
      </c>
      <c r="E11" s="5"/>
      <c r="F11" s="6">
        <v>11</v>
      </c>
      <c r="G11" s="6">
        <v>14</v>
      </c>
      <c r="H11" s="6">
        <v>15</v>
      </c>
      <c r="I11" s="7" t="s">
        <v>28</v>
      </c>
      <c r="J11" s="1">
        <v>14</v>
      </c>
      <c r="K11" s="7" t="s">
        <v>27</v>
      </c>
      <c r="L11" s="1">
        <v>9</v>
      </c>
      <c r="M11" s="27">
        <f t="shared" ref="M11:M50" si="0">SUM(F11+G11+H11+J11+L11)</f>
        <v>63</v>
      </c>
    </row>
    <row r="12" spans="1:13">
      <c r="A12" s="1">
        <v>3</v>
      </c>
      <c r="B12" s="2" t="s">
        <v>31</v>
      </c>
      <c r="C12" s="4" t="s">
        <v>32</v>
      </c>
      <c r="D12" s="4" t="s">
        <v>26</v>
      </c>
      <c r="E12" s="5"/>
      <c r="F12" s="6">
        <v>14</v>
      </c>
      <c r="G12" s="6">
        <v>16</v>
      </c>
      <c r="H12" s="6">
        <v>11</v>
      </c>
      <c r="I12" s="7" t="s">
        <v>33</v>
      </c>
      <c r="J12" s="1">
        <v>29</v>
      </c>
      <c r="K12" s="7" t="s">
        <v>34</v>
      </c>
      <c r="L12" s="1">
        <v>19</v>
      </c>
      <c r="M12" s="27">
        <f t="shared" si="0"/>
        <v>89</v>
      </c>
    </row>
    <row r="13" spans="1:13">
      <c r="A13" s="1">
        <v>4</v>
      </c>
      <c r="B13" s="2" t="s">
        <v>35</v>
      </c>
      <c r="C13" s="4" t="s">
        <v>36</v>
      </c>
      <c r="D13" s="4" t="s">
        <v>26</v>
      </c>
      <c r="E13" s="5"/>
      <c r="F13" s="6">
        <v>17</v>
      </c>
      <c r="G13" s="6">
        <v>17</v>
      </c>
      <c r="H13" s="6">
        <v>14</v>
      </c>
      <c r="I13" s="7" t="s">
        <v>28</v>
      </c>
      <c r="J13" s="1">
        <v>21</v>
      </c>
      <c r="K13" s="7" t="s">
        <v>27</v>
      </c>
      <c r="L13" s="1">
        <v>34</v>
      </c>
      <c r="M13" s="27">
        <f t="shared" si="0"/>
        <v>103</v>
      </c>
    </row>
    <row r="14" spans="1:13">
      <c r="A14" s="1">
        <v>5</v>
      </c>
      <c r="B14" s="2" t="s">
        <v>37</v>
      </c>
      <c r="C14" s="4" t="s">
        <v>38</v>
      </c>
      <c r="D14" s="4" t="s">
        <v>26</v>
      </c>
      <c r="E14" s="5"/>
      <c r="F14" s="6">
        <v>16</v>
      </c>
      <c r="G14" s="6">
        <v>15</v>
      </c>
      <c r="H14" s="6">
        <v>11</v>
      </c>
      <c r="I14" s="7" t="s">
        <v>28</v>
      </c>
      <c r="J14" s="1">
        <v>9</v>
      </c>
      <c r="K14" s="7" t="s">
        <v>27</v>
      </c>
      <c r="L14" s="1">
        <v>14</v>
      </c>
      <c r="M14" s="27">
        <f t="shared" si="0"/>
        <v>65</v>
      </c>
    </row>
    <row r="15" spans="1:13">
      <c r="A15" s="1">
        <v>6</v>
      </c>
      <c r="B15" s="2" t="s">
        <v>39</v>
      </c>
      <c r="C15" s="4" t="s">
        <v>40</v>
      </c>
      <c r="D15" s="4" t="s">
        <v>26</v>
      </c>
      <c r="E15" s="5"/>
      <c r="F15" s="6">
        <v>9</v>
      </c>
      <c r="G15" s="6">
        <v>17</v>
      </c>
      <c r="H15" s="6">
        <v>17</v>
      </c>
      <c r="I15" s="7" t="s">
        <v>28</v>
      </c>
      <c r="J15" s="1">
        <v>28</v>
      </c>
      <c r="K15" s="7" t="s">
        <v>27</v>
      </c>
      <c r="L15" s="1">
        <v>36</v>
      </c>
      <c r="M15" s="27">
        <f t="shared" si="0"/>
        <v>107</v>
      </c>
    </row>
    <row r="16" spans="1:13">
      <c r="A16" s="1">
        <v>7</v>
      </c>
      <c r="B16" s="2" t="s">
        <v>41</v>
      </c>
      <c r="C16" s="4" t="s">
        <v>42</v>
      </c>
      <c r="D16" s="4" t="s">
        <v>26</v>
      </c>
      <c r="E16" s="5"/>
      <c r="F16" s="6">
        <v>18</v>
      </c>
      <c r="G16" s="6">
        <v>13</v>
      </c>
      <c r="H16" s="6">
        <v>18</v>
      </c>
      <c r="I16" s="7" t="s">
        <v>43</v>
      </c>
      <c r="J16" s="1">
        <v>29</v>
      </c>
      <c r="K16" s="7" t="s">
        <v>44</v>
      </c>
      <c r="L16" s="1">
        <v>22</v>
      </c>
      <c r="M16" s="27">
        <f t="shared" si="0"/>
        <v>100</v>
      </c>
    </row>
    <row r="17" spans="1:13">
      <c r="A17" s="1">
        <v>8</v>
      </c>
      <c r="B17" s="2" t="s">
        <v>45</v>
      </c>
      <c r="C17" s="4" t="s">
        <v>46</v>
      </c>
      <c r="D17" s="4" t="s">
        <v>26</v>
      </c>
      <c r="E17" s="5"/>
      <c r="F17" s="6">
        <v>14</v>
      </c>
      <c r="G17" s="6">
        <v>18</v>
      </c>
      <c r="H17" s="6">
        <v>14</v>
      </c>
      <c r="I17" s="7" t="s">
        <v>47</v>
      </c>
      <c r="J17" s="1">
        <v>23</v>
      </c>
      <c r="K17" s="7" t="s">
        <v>48</v>
      </c>
      <c r="L17" s="1">
        <v>23</v>
      </c>
      <c r="M17" s="27">
        <f t="shared" si="0"/>
        <v>92</v>
      </c>
    </row>
    <row r="18" spans="1:13">
      <c r="A18" s="1">
        <v>9</v>
      </c>
      <c r="B18" s="2" t="s">
        <v>49</v>
      </c>
      <c r="C18" s="4" t="s">
        <v>50</v>
      </c>
      <c r="D18" s="4" t="s">
        <v>26</v>
      </c>
      <c r="E18" s="5"/>
      <c r="F18" s="6">
        <v>10</v>
      </c>
      <c r="G18" s="6">
        <v>14</v>
      </c>
      <c r="H18" s="6">
        <v>19</v>
      </c>
      <c r="I18" s="7" t="s">
        <v>43</v>
      </c>
      <c r="J18" s="1">
        <v>37</v>
      </c>
      <c r="K18" s="7" t="s">
        <v>44</v>
      </c>
      <c r="L18" s="1">
        <v>31</v>
      </c>
      <c r="M18" s="27">
        <f t="shared" si="0"/>
        <v>111</v>
      </c>
    </row>
    <row r="19" spans="1:13">
      <c r="A19" s="1">
        <v>10</v>
      </c>
      <c r="B19" s="2" t="s">
        <v>51</v>
      </c>
      <c r="C19" s="4"/>
      <c r="D19" s="4" t="s">
        <v>26</v>
      </c>
      <c r="E19" s="5"/>
      <c r="F19" s="6">
        <v>10</v>
      </c>
      <c r="G19" s="6">
        <v>17</v>
      </c>
      <c r="H19" s="6">
        <v>17</v>
      </c>
      <c r="I19" s="7" t="s">
        <v>28</v>
      </c>
      <c r="J19" s="1">
        <v>22</v>
      </c>
      <c r="K19" s="7" t="s">
        <v>27</v>
      </c>
      <c r="L19" s="1">
        <v>19</v>
      </c>
      <c r="M19" s="27">
        <f t="shared" si="0"/>
        <v>85</v>
      </c>
    </row>
    <row r="20" spans="1:13">
      <c r="A20" s="1">
        <v>11</v>
      </c>
      <c r="B20" s="2" t="s">
        <v>52</v>
      </c>
      <c r="C20" s="4" t="s">
        <v>53</v>
      </c>
      <c r="D20" s="4" t="s">
        <v>26</v>
      </c>
      <c r="E20" s="5"/>
      <c r="F20" s="6">
        <v>14</v>
      </c>
      <c r="G20" s="6">
        <v>18</v>
      </c>
      <c r="H20" s="6">
        <v>11</v>
      </c>
      <c r="I20" s="7" t="s">
        <v>28</v>
      </c>
      <c r="J20" s="1">
        <v>25</v>
      </c>
      <c r="K20" s="7" t="s">
        <v>27</v>
      </c>
      <c r="L20" s="1">
        <v>22</v>
      </c>
      <c r="M20" s="27">
        <f t="shared" si="0"/>
        <v>90</v>
      </c>
    </row>
    <row r="21" spans="1:13">
      <c r="A21" s="1">
        <v>12</v>
      </c>
      <c r="B21" s="2" t="s">
        <v>54</v>
      </c>
      <c r="C21" s="4" t="s">
        <v>55</v>
      </c>
      <c r="D21" s="4" t="s">
        <v>26</v>
      </c>
      <c r="E21" s="5"/>
      <c r="F21" s="6">
        <v>9</v>
      </c>
      <c r="G21" s="6">
        <v>17</v>
      </c>
      <c r="H21" s="6">
        <v>15</v>
      </c>
      <c r="I21" s="7" t="s">
        <v>28</v>
      </c>
      <c r="J21" s="1">
        <v>9</v>
      </c>
      <c r="K21" s="7" t="s">
        <v>27</v>
      </c>
      <c r="L21" s="1">
        <v>26</v>
      </c>
      <c r="M21" s="27">
        <f t="shared" si="0"/>
        <v>76</v>
      </c>
    </row>
    <row r="22" spans="1:13">
      <c r="A22" s="1">
        <v>13</v>
      </c>
      <c r="B22" s="2" t="s">
        <v>56</v>
      </c>
      <c r="C22" s="4" t="s">
        <v>57</v>
      </c>
      <c r="D22" s="4" t="s">
        <v>26</v>
      </c>
      <c r="E22" s="5"/>
      <c r="F22" s="6">
        <v>15</v>
      </c>
      <c r="G22" s="6">
        <v>17</v>
      </c>
      <c r="H22" s="6">
        <v>18</v>
      </c>
      <c r="I22" s="7" t="s">
        <v>28</v>
      </c>
      <c r="J22" s="1">
        <v>36</v>
      </c>
      <c r="K22" s="7" t="s">
        <v>27</v>
      </c>
      <c r="L22" s="1">
        <v>31</v>
      </c>
      <c r="M22" s="27">
        <f t="shared" si="0"/>
        <v>117</v>
      </c>
    </row>
    <row r="23" spans="1:13">
      <c r="A23" s="1">
        <v>14</v>
      </c>
      <c r="B23" s="2" t="s">
        <v>58</v>
      </c>
      <c r="C23" s="4" t="s">
        <v>59</v>
      </c>
      <c r="D23" s="4" t="s">
        <v>26</v>
      </c>
      <c r="E23" s="5"/>
      <c r="F23" s="6">
        <v>13</v>
      </c>
      <c r="G23" s="6">
        <v>18</v>
      </c>
      <c r="H23" s="6">
        <v>13</v>
      </c>
      <c r="I23" s="7" t="s">
        <v>60</v>
      </c>
      <c r="J23" s="1">
        <v>36</v>
      </c>
      <c r="K23" s="7" t="s">
        <v>43</v>
      </c>
      <c r="L23" s="1">
        <v>30</v>
      </c>
      <c r="M23" s="27">
        <f t="shared" si="0"/>
        <v>110</v>
      </c>
    </row>
    <row r="24" spans="1:13">
      <c r="A24" s="1">
        <v>15</v>
      </c>
      <c r="B24" s="2" t="s">
        <v>61</v>
      </c>
      <c r="C24" s="4" t="s">
        <v>62</v>
      </c>
      <c r="D24" s="4" t="s">
        <v>26</v>
      </c>
      <c r="E24" s="5"/>
      <c r="F24" s="6">
        <v>13</v>
      </c>
      <c r="G24" s="6">
        <v>12</v>
      </c>
      <c r="H24" s="6">
        <v>13</v>
      </c>
      <c r="I24" s="7" t="s">
        <v>43</v>
      </c>
      <c r="J24" s="1">
        <v>11</v>
      </c>
      <c r="K24" s="7" t="s">
        <v>60</v>
      </c>
      <c r="L24" s="1">
        <v>10</v>
      </c>
      <c r="M24" s="27">
        <f t="shared" si="0"/>
        <v>59</v>
      </c>
    </row>
    <row r="25" spans="1:13">
      <c r="A25" s="1">
        <v>16</v>
      </c>
      <c r="B25" s="2" t="s">
        <v>63</v>
      </c>
      <c r="C25" s="4" t="s">
        <v>64</v>
      </c>
      <c r="D25" s="4" t="s">
        <v>26</v>
      </c>
      <c r="E25" s="5"/>
      <c r="F25" s="6">
        <v>19</v>
      </c>
      <c r="G25" s="6">
        <v>17</v>
      </c>
      <c r="H25" s="6">
        <v>19</v>
      </c>
      <c r="I25" s="7" t="s">
        <v>60</v>
      </c>
      <c r="J25" s="1">
        <v>38</v>
      </c>
      <c r="K25" s="7" t="s">
        <v>43</v>
      </c>
      <c r="L25" s="1">
        <v>36</v>
      </c>
      <c r="M25" s="27">
        <f t="shared" si="0"/>
        <v>129</v>
      </c>
    </row>
    <row r="26" spans="1:13">
      <c r="A26" s="1">
        <v>17</v>
      </c>
      <c r="B26" s="2" t="s">
        <v>65</v>
      </c>
      <c r="C26" s="4" t="s">
        <v>66</v>
      </c>
      <c r="D26" s="4" t="s">
        <v>26</v>
      </c>
      <c r="E26" s="5"/>
      <c r="F26" s="6">
        <v>14</v>
      </c>
      <c r="G26" s="6">
        <v>19</v>
      </c>
      <c r="H26" s="6">
        <v>20</v>
      </c>
      <c r="I26" s="7" t="s">
        <v>28</v>
      </c>
      <c r="J26" s="1">
        <v>33</v>
      </c>
      <c r="K26" s="7" t="s">
        <v>27</v>
      </c>
      <c r="L26" s="1">
        <v>26</v>
      </c>
      <c r="M26" s="27">
        <f t="shared" si="0"/>
        <v>112</v>
      </c>
    </row>
    <row r="27" spans="1:13">
      <c r="A27" s="1">
        <v>18</v>
      </c>
      <c r="B27" s="2" t="s">
        <v>67</v>
      </c>
      <c r="C27" s="4" t="s">
        <v>68</v>
      </c>
      <c r="D27" s="4" t="s">
        <v>26</v>
      </c>
      <c r="E27" s="5"/>
      <c r="F27" s="6">
        <v>20</v>
      </c>
      <c r="G27" s="6">
        <v>15</v>
      </c>
      <c r="H27" s="6">
        <v>19</v>
      </c>
      <c r="I27" s="7" t="s">
        <v>43</v>
      </c>
      <c r="J27" s="1">
        <v>29</v>
      </c>
      <c r="K27" s="7" t="s">
        <v>60</v>
      </c>
      <c r="L27" s="1">
        <v>32</v>
      </c>
      <c r="M27" s="27">
        <f t="shared" si="0"/>
        <v>115</v>
      </c>
    </row>
    <row r="28" spans="1:13">
      <c r="A28" s="1">
        <v>19</v>
      </c>
      <c r="B28" s="2" t="s">
        <v>69</v>
      </c>
      <c r="C28" s="4" t="s">
        <v>70</v>
      </c>
      <c r="D28" s="4" t="s">
        <v>26</v>
      </c>
      <c r="E28" s="5"/>
      <c r="F28" s="6">
        <v>12</v>
      </c>
      <c r="G28" s="6">
        <v>13</v>
      </c>
      <c r="H28" s="6">
        <v>11</v>
      </c>
      <c r="I28" s="7" t="s">
        <v>28</v>
      </c>
      <c r="J28" s="1">
        <v>19</v>
      </c>
      <c r="K28" s="7" t="s">
        <v>27</v>
      </c>
      <c r="L28" s="1">
        <v>11</v>
      </c>
      <c r="M28" s="27">
        <f t="shared" si="0"/>
        <v>66</v>
      </c>
    </row>
    <row r="29" spans="1:13">
      <c r="A29" s="1">
        <v>20</v>
      </c>
      <c r="B29" s="2" t="s">
        <v>71</v>
      </c>
      <c r="C29" s="4"/>
      <c r="D29" s="4" t="s">
        <v>26</v>
      </c>
      <c r="E29" s="5"/>
      <c r="F29" s="6">
        <v>9</v>
      </c>
      <c r="G29" s="6">
        <v>12</v>
      </c>
      <c r="H29" s="6">
        <v>13</v>
      </c>
      <c r="I29" s="7" t="s">
        <v>43</v>
      </c>
      <c r="J29" s="1">
        <v>22</v>
      </c>
      <c r="K29" s="7" t="s">
        <v>60</v>
      </c>
      <c r="L29" s="1">
        <v>8</v>
      </c>
      <c r="M29" s="27">
        <f t="shared" si="0"/>
        <v>64</v>
      </c>
    </row>
    <row r="30" spans="1:13">
      <c r="A30" s="1">
        <v>21</v>
      </c>
      <c r="B30" s="2" t="s">
        <v>72</v>
      </c>
      <c r="C30" s="4" t="s">
        <v>73</v>
      </c>
      <c r="D30" s="4" t="s">
        <v>26</v>
      </c>
      <c r="E30" s="5"/>
      <c r="F30" s="6">
        <v>6</v>
      </c>
      <c r="G30" s="6">
        <v>9</v>
      </c>
      <c r="H30" s="6">
        <v>17</v>
      </c>
      <c r="I30" s="7" t="s">
        <v>43</v>
      </c>
      <c r="J30" s="1">
        <v>13</v>
      </c>
      <c r="K30" s="7" t="s">
        <v>60</v>
      </c>
      <c r="L30" s="1">
        <v>8</v>
      </c>
      <c r="M30" s="27">
        <f t="shared" si="0"/>
        <v>53</v>
      </c>
    </row>
    <row r="31" spans="1:13">
      <c r="A31" s="1">
        <v>22</v>
      </c>
      <c r="B31" s="2" t="s">
        <v>74</v>
      </c>
      <c r="C31" s="4" t="s">
        <v>75</v>
      </c>
      <c r="D31" s="4" t="s">
        <v>26</v>
      </c>
      <c r="E31" s="5"/>
      <c r="F31" s="6">
        <v>15</v>
      </c>
      <c r="G31" s="6">
        <v>16</v>
      </c>
      <c r="H31" s="6">
        <v>7</v>
      </c>
      <c r="I31" s="7" t="s">
        <v>27</v>
      </c>
      <c r="J31" s="1">
        <v>20</v>
      </c>
      <c r="K31" s="7" t="s">
        <v>28</v>
      </c>
      <c r="L31" s="1">
        <v>33</v>
      </c>
      <c r="M31" s="27">
        <f t="shared" si="0"/>
        <v>91</v>
      </c>
    </row>
    <row r="32" spans="1:13">
      <c r="A32" s="1">
        <v>23</v>
      </c>
      <c r="B32" s="2" t="s">
        <v>76</v>
      </c>
      <c r="C32" s="4" t="s">
        <v>77</v>
      </c>
      <c r="D32" s="4" t="s">
        <v>26</v>
      </c>
      <c r="E32" s="5"/>
      <c r="F32" s="6">
        <v>17</v>
      </c>
      <c r="G32" s="6">
        <v>16</v>
      </c>
      <c r="H32" s="6">
        <v>19</v>
      </c>
      <c r="I32" s="7" t="s">
        <v>47</v>
      </c>
      <c r="J32" s="1">
        <v>32</v>
      </c>
      <c r="K32" s="7" t="s">
        <v>48</v>
      </c>
      <c r="L32" s="1">
        <v>34</v>
      </c>
      <c r="M32" s="27">
        <f t="shared" si="0"/>
        <v>118</v>
      </c>
    </row>
    <row r="33" spans="1:13">
      <c r="A33" s="1">
        <v>24</v>
      </c>
      <c r="B33" s="2" t="s">
        <v>78</v>
      </c>
      <c r="C33" s="4" t="s">
        <v>79</v>
      </c>
      <c r="D33" s="4" t="s">
        <v>26</v>
      </c>
      <c r="E33" s="5"/>
      <c r="F33" s="6">
        <v>14</v>
      </c>
      <c r="G33" s="6">
        <v>14</v>
      </c>
      <c r="H33" s="6">
        <v>12</v>
      </c>
      <c r="I33" s="7" t="s">
        <v>28</v>
      </c>
      <c r="J33" s="1">
        <v>11</v>
      </c>
      <c r="K33" s="7" t="s">
        <v>44</v>
      </c>
      <c r="L33" s="1">
        <v>15</v>
      </c>
      <c r="M33" s="27">
        <f t="shared" si="0"/>
        <v>66</v>
      </c>
    </row>
    <row r="34" spans="1:13">
      <c r="A34" s="1">
        <v>25</v>
      </c>
      <c r="B34" s="2" t="s">
        <v>80</v>
      </c>
      <c r="C34" s="4" t="s">
        <v>81</v>
      </c>
      <c r="D34" s="4" t="s">
        <v>26</v>
      </c>
      <c r="E34" s="5"/>
      <c r="F34" s="6">
        <v>6</v>
      </c>
      <c r="G34" s="6">
        <v>18</v>
      </c>
      <c r="H34" s="6">
        <v>6</v>
      </c>
      <c r="I34" s="7" t="s">
        <v>34</v>
      </c>
      <c r="J34" s="1">
        <v>11</v>
      </c>
      <c r="K34" s="7" t="s">
        <v>33</v>
      </c>
      <c r="L34" s="1">
        <v>20</v>
      </c>
      <c r="M34" s="27">
        <f t="shared" si="0"/>
        <v>61</v>
      </c>
    </row>
    <row r="35" spans="1:13">
      <c r="A35" s="1">
        <v>26</v>
      </c>
      <c r="B35" s="2" t="s">
        <v>82</v>
      </c>
      <c r="C35" s="4" t="s">
        <v>83</v>
      </c>
      <c r="D35" s="4" t="s">
        <v>26</v>
      </c>
      <c r="E35" s="5"/>
      <c r="F35" s="6">
        <v>13</v>
      </c>
      <c r="G35" s="6">
        <v>16</v>
      </c>
      <c r="H35" s="6">
        <v>16</v>
      </c>
      <c r="I35" s="7" t="s">
        <v>122</v>
      </c>
      <c r="J35" s="1">
        <v>26</v>
      </c>
      <c r="K35" s="7" t="s">
        <v>125</v>
      </c>
      <c r="L35" s="1">
        <v>32</v>
      </c>
      <c r="M35" s="27">
        <f t="shared" si="0"/>
        <v>103</v>
      </c>
    </row>
    <row r="36" spans="1:13">
      <c r="A36" s="1">
        <v>27</v>
      </c>
      <c r="B36" s="2" t="s">
        <v>85</v>
      </c>
      <c r="C36" s="4" t="s">
        <v>86</v>
      </c>
      <c r="D36" s="4" t="s">
        <v>26</v>
      </c>
      <c r="E36" s="5"/>
      <c r="F36" s="6">
        <v>18</v>
      </c>
      <c r="G36" s="6">
        <v>18</v>
      </c>
      <c r="H36" s="6">
        <v>19</v>
      </c>
      <c r="I36" s="7" t="s">
        <v>43</v>
      </c>
      <c r="J36" s="1">
        <v>39</v>
      </c>
      <c r="K36" s="7" t="s">
        <v>60</v>
      </c>
      <c r="L36" s="1">
        <v>33</v>
      </c>
      <c r="M36" s="27">
        <f t="shared" si="0"/>
        <v>127</v>
      </c>
    </row>
    <row r="37" spans="1:13">
      <c r="A37" s="1">
        <v>28</v>
      </c>
      <c r="B37" s="2" t="s">
        <v>87</v>
      </c>
      <c r="C37" s="4" t="s">
        <v>88</v>
      </c>
      <c r="D37" s="4" t="s">
        <v>26</v>
      </c>
      <c r="E37" s="5"/>
      <c r="F37" s="6">
        <v>14</v>
      </c>
      <c r="G37" s="6">
        <v>7</v>
      </c>
      <c r="H37" s="6">
        <v>15</v>
      </c>
      <c r="I37" s="7" t="s">
        <v>27</v>
      </c>
      <c r="J37" s="1">
        <v>20</v>
      </c>
      <c r="K37" s="7" t="s">
        <v>28</v>
      </c>
      <c r="L37" s="1">
        <v>17</v>
      </c>
      <c r="M37" s="27">
        <f t="shared" si="0"/>
        <v>73</v>
      </c>
    </row>
    <row r="38" spans="1:13">
      <c r="A38" s="1">
        <v>29</v>
      </c>
      <c r="B38" s="2" t="s">
        <v>89</v>
      </c>
      <c r="C38" s="4" t="s">
        <v>90</v>
      </c>
      <c r="D38" s="4" t="s">
        <v>26</v>
      </c>
      <c r="E38" s="5"/>
      <c r="F38" s="6">
        <v>18</v>
      </c>
      <c r="G38" s="6">
        <v>17</v>
      </c>
      <c r="H38" s="6">
        <v>16</v>
      </c>
      <c r="I38" s="7" t="s">
        <v>27</v>
      </c>
      <c r="J38" s="1">
        <v>21</v>
      </c>
      <c r="K38" s="7" t="s">
        <v>28</v>
      </c>
      <c r="L38" s="1">
        <v>25</v>
      </c>
      <c r="M38" s="27">
        <f t="shared" si="0"/>
        <v>97</v>
      </c>
    </row>
    <row r="39" spans="1:13">
      <c r="A39" s="1">
        <v>30</v>
      </c>
      <c r="B39" s="2" t="s">
        <v>91</v>
      </c>
      <c r="C39" s="4" t="s">
        <v>92</v>
      </c>
      <c r="D39" s="4" t="s">
        <v>26</v>
      </c>
      <c r="E39" s="5"/>
      <c r="F39" s="6">
        <v>7</v>
      </c>
      <c r="G39" s="6">
        <v>11</v>
      </c>
      <c r="H39" s="6">
        <v>6</v>
      </c>
      <c r="I39" s="7" t="s">
        <v>34</v>
      </c>
      <c r="J39" s="1">
        <v>8</v>
      </c>
      <c r="K39" s="7" t="s">
        <v>84</v>
      </c>
      <c r="L39" s="1">
        <v>16</v>
      </c>
      <c r="M39" s="27">
        <f t="shared" si="0"/>
        <v>48</v>
      </c>
    </row>
    <row r="40" spans="1:13">
      <c r="A40" s="1">
        <v>31</v>
      </c>
      <c r="B40" s="2" t="s">
        <v>93</v>
      </c>
      <c r="C40" s="4" t="s">
        <v>94</v>
      </c>
      <c r="D40" s="4" t="s">
        <v>26</v>
      </c>
      <c r="E40" s="5"/>
      <c r="F40" s="6">
        <v>5</v>
      </c>
      <c r="G40" s="6">
        <v>16</v>
      </c>
      <c r="H40" s="6">
        <v>8</v>
      </c>
      <c r="I40" s="7" t="s">
        <v>28</v>
      </c>
      <c r="J40" s="1">
        <v>10</v>
      </c>
      <c r="K40" s="7" t="s">
        <v>44</v>
      </c>
      <c r="L40" s="1">
        <v>15</v>
      </c>
      <c r="M40" s="27">
        <f t="shared" si="0"/>
        <v>54</v>
      </c>
    </row>
    <row r="41" spans="1:13">
      <c r="A41" s="1">
        <v>32</v>
      </c>
      <c r="B41" s="2" t="s">
        <v>95</v>
      </c>
      <c r="C41" s="4" t="s">
        <v>96</v>
      </c>
      <c r="D41" s="4" t="s">
        <v>26</v>
      </c>
      <c r="E41" s="5"/>
      <c r="F41" s="6">
        <v>20</v>
      </c>
      <c r="G41" s="6">
        <v>18</v>
      </c>
      <c r="H41" s="6">
        <v>16</v>
      </c>
      <c r="I41" s="7" t="s">
        <v>28</v>
      </c>
      <c r="J41" s="1">
        <v>35</v>
      </c>
      <c r="K41" s="7" t="s">
        <v>27</v>
      </c>
      <c r="L41" s="1">
        <v>31</v>
      </c>
      <c r="M41" s="27">
        <f t="shared" si="0"/>
        <v>120</v>
      </c>
    </row>
    <row r="42" spans="1:13">
      <c r="A42" s="1">
        <v>33</v>
      </c>
      <c r="B42" s="2" t="s">
        <v>97</v>
      </c>
      <c r="C42" s="4" t="s">
        <v>98</v>
      </c>
      <c r="D42" s="4" t="s">
        <v>26</v>
      </c>
      <c r="E42" s="5"/>
      <c r="F42" s="6">
        <v>11</v>
      </c>
      <c r="G42" s="6">
        <v>15</v>
      </c>
      <c r="H42" s="6">
        <v>13</v>
      </c>
      <c r="I42" s="7" t="s">
        <v>43</v>
      </c>
      <c r="J42" s="1">
        <v>23</v>
      </c>
      <c r="K42" s="7" t="s">
        <v>60</v>
      </c>
      <c r="L42" s="1">
        <v>17</v>
      </c>
      <c r="M42" s="27">
        <f t="shared" si="0"/>
        <v>79</v>
      </c>
    </row>
    <row r="43" spans="1:13">
      <c r="A43" s="1">
        <v>34</v>
      </c>
      <c r="B43" s="2" t="s">
        <v>99</v>
      </c>
      <c r="C43" s="4" t="s">
        <v>100</v>
      </c>
      <c r="D43" s="4" t="s">
        <v>26</v>
      </c>
      <c r="E43" s="5"/>
      <c r="F43" s="6">
        <v>13</v>
      </c>
      <c r="G43" s="6">
        <v>14</v>
      </c>
      <c r="H43" s="6">
        <v>12</v>
      </c>
      <c r="I43" s="7" t="s">
        <v>28</v>
      </c>
      <c r="J43" s="1">
        <v>10</v>
      </c>
      <c r="K43" s="7" t="s">
        <v>44</v>
      </c>
      <c r="L43" s="1">
        <v>20</v>
      </c>
      <c r="M43" s="27">
        <f t="shared" si="0"/>
        <v>69</v>
      </c>
    </row>
    <row r="44" spans="1:13">
      <c r="A44" s="1">
        <v>35</v>
      </c>
      <c r="B44" s="2" t="s">
        <v>101</v>
      </c>
      <c r="C44" s="4" t="s">
        <v>102</v>
      </c>
      <c r="D44" s="4" t="s">
        <v>26</v>
      </c>
      <c r="E44" s="5"/>
      <c r="F44" s="6">
        <v>15</v>
      </c>
      <c r="G44" s="6">
        <v>16</v>
      </c>
      <c r="H44" s="6">
        <v>17</v>
      </c>
      <c r="I44" s="7" t="s">
        <v>34</v>
      </c>
      <c r="J44" s="1">
        <v>14</v>
      </c>
      <c r="K44" s="7" t="s">
        <v>84</v>
      </c>
      <c r="L44" s="1">
        <v>22</v>
      </c>
      <c r="M44" s="27">
        <f t="shared" si="0"/>
        <v>84</v>
      </c>
    </row>
    <row r="45" spans="1:13">
      <c r="A45" s="1">
        <v>36</v>
      </c>
      <c r="B45" s="2" t="s">
        <v>103</v>
      </c>
      <c r="C45" s="4" t="s">
        <v>104</v>
      </c>
      <c r="D45" s="4" t="s">
        <v>26</v>
      </c>
      <c r="E45" s="5"/>
      <c r="F45" s="6">
        <v>13</v>
      </c>
      <c r="G45" s="6">
        <v>15</v>
      </c>
      <c r="H45" s="6">
        <v>15</v>
      </c>
      <c r="I45" s="7" t="s">
        <v>28</v>
      </c>
      <c r="J45" s="1">
        <v>35</v>
      </c>
      <c r="K45" s="7" t="s">
        <v>27</v>
      </c>
      <c r="L45" s="1">
        <v>26</v>
      </c>
      <c r="M45" s="27">
        <f t="shared" si="0"/>
        <v>104</v>
      </c>
    </row>
    <row r="46" spans="1:13">
      <c r="A46" s="1">
        <v>37</v>
      </c>
      <c r="B46" s="2" t="s">
        <v>105</v>
      </c>
      <c r="C46" s="4" t="s">
        <v>106</v>
      </c>
      <c r="D46" s="4" t="s">
        <v>26</v>
      </c>
      <c r="E46" s="5"/>
      <c r="F46" s="6">
        <v>11</v>
      </c>
      <c r="G46" s="6">
        <v>18</v>
      </c>
      <c r="H46" s="6">
        <v>16</v>
      </c>
      <c r="I46" s="7" t="s">
        <v>34</v>
      </c>
      <c r="J46" s="1">
        <v>17</v>
      </c>
      <c r="K46" s="7" t="s">
        <v>84</v>
      </c>
      <c r="L46" s="1">
        <v>21</v>
      </c>
      <c r="M46" s="27">
        <f t="shared" si="0"/>
        <v>83</v>
      </c>
    </row>
    <row r="47" spans="1:13">
      <c r="A47" s="1">
        <v>38</v>
      </c>
      <c r="B47" s="2" t="s">
        <v>107</v>
      </c>
      <c r="C47" s="4" t="s">
        <v>108</v>
      </c>
      <c r="D47" s="4" t="s">
        <v>26</v>
      </c>
      <c r="E47" s="5"/>
      <c r="F47" s="6"/>
      <c r="G47" s="6">
        <v>17</v>
      </c>
      <c r="H47" s="6">
        <v>16</v>
      </c>
      <c r="I47" s="7" t="s">
        <v>26</v>
      </c>
      <c r="J47" s="1"/>
      <c r="K47" s="7" t="s">
        <v>26</v>
      </c>
      <c r="L47" s="1"/>
      <c r="M47" s="27">
        <f t="shared" si="0"/>
        <v>33</v>
      </c>
    </row>
    <row r="48" spans="1:13">
      <c r="A48" s="1">
        <v>39</v>
      </c>
      <c r="B48" s="2" t="s">
        <v>109</v>
      </c>
      <c r="C48" s="4" t="s">
        <v>110</v>
      </c>
      <c r="D48" s="4" t="s">
        <v>26</v>
      </c>
      <c r="E48" s="5"/>
      <c r="F48" s="6">
        <v>3</v>
      </c>
      <c r="G48" s="6">
        <v>7</v>
      </c>
      <c r="H48" s="6">
        <v>9</v>
      </c>
      <c r="I48" s="7" t="s">
        <v>28</v>
      </c>
      <c r="J48" s="1">
        <v>25</v>
      </c>
      <c r="K48" s="7" t="s">
        <v>27</v>
      </c>
      <c r="L48" s="1">
        <v>32</v>
      </c>
      <c r="M48" s="27">
        <f t="shared" si="0"/>
        <v>76</v>
      </c>
    </row>
    <row r="49" spans="1:13">
      <c r="A49" s="1">
        <v>40</v>
      </c>
      <c r="B49" s="2" t="s">
        <v>111</v>
      </c>
      <c r="C49" s="4" t="s">
        <v>112</v>
      </c>
      <c r="D49" s="4" t="s">
        <v>26</v>
      </c>
      <c r="E49" s="5"/>
      <c r="F49" s="6">
        <v>13</v>
      </c>
      <c r="G49" s="6">
        <v>17</v>
      </c>
      <c r="H49" s="6">
        <v>19</v>
      </c>
      <c r="I49" s="7" t="s">
        <v>43</v>
      </c>
      <c r="J49" s="1">
        <v>30</v>
      </c>
      <c r="K49" s="7" t="s">
        <v>60</v>
      </c>
      <c r="L49" s="1">
        <v>23</v>
      </c>
      <c r="M49" s="27">
        <f t="shared" si="0"/>
        <v>102</v>
      </c>
    </row>
    <row r="50" spans="1:13">
      <c r="A50" s="1">
        <v>41</v>
      </c>
      <c r="B50" s="2" t="s">
        <v>113</v>
      </c>
      <c r="C50" s="4" t="s">
        <v>114</v>
      </c>
      <c r="D50" s="4" t="s">
        <v>26</v>
      </c>
      <c r="E50" s="5"/>
      <c r="F50" s="6">
        <v>10</v>
      </c>
      <c r="G50" s="6">
        <v>16</v>
      </c>
      <c r="H50" s="6">
        <v>19</v>
      </c>
      <c r="I50" s="7" t="s">
        <v>43</v>
      </c>
      <c r="J50" s="1">
        <v>31</v>
      </c>
      <c r="K50" s="7" t="s">
        <v>44</v>
      </c>
      <c r="L50" s="1">
        <v>31</v>
      </c>
      <c r="M50" s="27">
        <f t="shared" si="0"/>
        <v>107</v>
      </c>
    </row>
    <row r="52" spans="1:13">
      <c r="F52" s="13" t="s">
        <v>115</v>
      </c>
      <c r="G52" s="8">
        <v>40</v>
      </c>
      <c r="H52" s="11">
        <f>SUM(I52/G52)</f>
        <v>90.025000000000006</v>
      </c>
      <c r="I52" s="8">
        <f>SUM(M10:M50)</f>
        <v>3601</v>
      </c>
    </row>
    <row r="53" spans="1:13">
      <c r="F53" s="13" t="s">
        <v>116</v>
      </c>
      <c r="G53" s="8">
        <v>40</v>
      </c>
      <c r="H53" s="11">
        <f t="shared" ref="H53:H55" si="1">SUM(I53/G53)</f>
        <v>12.925000000000001</v>
      </c>
      <c r="I53" s="8">
        <f>SUM(F10:F50)</f>
        <v>517</v>
      </c>
    </row>
    <row r="54" spans="1:13">
      <c r="F54" s="13" t="s">
        <v>117</v>
      </c>
      <c r="G54" s="8">
        <v>41</v>
      </c>
      <c r="H54" s="11">
        <f t="shared" si="1"/>
        <v>15.341463414634147</v>
      </c>
      <c r="I54" s="8">
        <f>SUM(G10:G50)</f>
        <v>629</v>
      </c>
    </row>
    <row r="55" spans="1:13">
      <c r="F55" s="13" t="s">
        <v>118</v>
      </c>
      <c r="G55" s="8">
        <v>41</v>
      </c>
      <c r="H55" s="11">
        <f t="shared" si="1"/>
        <v>14.536585365853659</v>
      </c>
      <c r="I55" s="8">
        <f>SUM(H10:H50)</f>
        <v>596</v>
      </c>
    </row>
    <row r="57" spans="1:13" ht="13.5">
      <c r="F57" s="15"/>
      <c r="G57" s="16" t="s">
        <v>119</v>
      </c>
      <c r="H57" s="15" t="s">
        <v>120</v>
      </c>
      <c r="I57" s="15" t="s">
        <v>121</v>
      </c>
    </row>
    <row r="58" spans="1:13">
      <c r="F58" s="17" t="s">
        <v>122</v>
      </c>
      <c r="G58" s="8">
        <v>17</v>
      </c>
      <c r="H58" s="11">
        <f>SUM(I58/G58)</f>
        <v>23.647058823529413</v>
      </c>
      <c r="I58" s="8">
        <f>SUM(J10+J31+J37+J38+L11+L13+L14+L15+L19+L20+L21+L22+L26+L28+L41+L45+L48)</f>
        <v>402</v>
      </c>
    </row>
    <row r="59" spans="1:13" ht="13.5">
      <c r="F59" s="14" t="s">
        <v>28</v>
      </c>
      <c r="G59" s="8">
        <v>20</v>
      </c>
      <c r="H59" s="11">
        <f t="shared" ref="H59:H67" si="2">SUM(I59/G59)</f>
        <v>22.05</v>
      </c>
      <c r="I59" s="8">
        <f>SUM(J11+J13+J14+J15+J19+J20+J21+J22+J26+J28+J33++J40+J41+J43+J45+J48+L10+L31+L37+L38)</f>
        <v>441</v>
      </c>
    </row>
    <row r="60" spans="1:13" ht="27">
      <c r="F60" s="14" t="s">
        <v>33</v>
      </c>
      <c r="G60" s="8">
        <v>2</v>
      </c>
      <c r="H60" s="11">
        <f t="shared" si="2"/>
        <v>24.5</v>
      </c>
      <c r="I60" s="8">
        <f>SUM(J12+L34)</f>
        <v>49</v>
      </c>
    </row>
    <row r="61" spans="1:13" ht="13.5">
      <c r="F61" s="14" t="s">
        <v>43</v>
      </c>
      <c r="G61" s="8">
        <v>12</v>
      </c>
      <c r="H61" s="11">
        <f t="shared" si="2"/>
        <v>27.5</v>
      </c>
      <c r="I61" s="8">
        <f>SUM(J16+J18+J24+J27+J29+J30+J36+J42+J49+J50+L23+L25)</f>
        <v>330</v>
      </c>
    </row>
    <row r="62" spans="1:13" ht="13.5">
      <c r="F62" s="14" t="s">
        <v>47</v>
      </c>
      <c r="G62" s="8">
        <v>2</v>
      </c>
      <c r="H62" s="11">
        <f t="shared" si="2"/>
        <v>27.5</v>
      </c>
      <c r="I62" s="8">
        <f>SUM(J17+J32)</f>
        <v>55</v>
      </c>
    </row>
    <row r="63" spans="1:13" ht="13.5">
      <c r="F63" s="14" t="s">
        <v>60</v>
      </c>
      <c r="G63" s="8">
        <v>9</v>
      </c>
      <c r="H63" s="11">
        <f t="shared" si="2"/>
        <v>22.777777777777779</v>
      </c>
      <c r="I63" s="8">
        <f>SUM(J23+J25+L24+L27+L29+L30+L36+L42+L49)</f>
        <v>205</v>
      </c>
    </row>
    <row r="64" spans="1:13" ht="27">
      <c r="F64" s="14" t="s">
        <v>34</v>
      </c>
      <c r="G64" s="8">
        <v>6</v>
      </c>
      <c r="H64" s="11">
        <f t="shared" si="2"/>
        <v>15.833333333333334</v>
      </c>
      <c r="I64" s="8">
        <f>SUM(J34+J35+J39+J44+J46+L12)</f>
        <v>95</v>
      </c>
    </row>
    <row r="65" spans="6:11" ht="13.5">
      <c r="F65" s="14" t="s">
        <v>44</v>
      </c>
      <c r="G65" s="8">
        <v>6</v>
      </c>
      <c r="H65" s="11">
        <f t="shared" si="2"/>
        <v>22.333333333333332</v>
      </c>
      <c r="I65" s="8">
        <f>SUM(L16+L18+L33+L40+L43+L50)</f>
        <v>134</v>
      </c>
    </row>
    <row r="66" spans="6:11" ht="27">
      <c r="F66" s="14" t="s">
        <v>48</v>
      </c>
      <c r="G66" s="8">
        <v>2</v>
      </c>
      <c r="H66" s="11">
        <f t="shared" si="2"/>
        <v>28.5</v>
      </c>
      <c r="I66" s="8">
        <f>SUM(L17+L32)</f>
        <v>57</v>
      </c>
    </row>
    <row r="67" spans="6:11" ht="40.5">
      <c r="F67" s="14" t="s">
        <v>84</v>
      </c>
      <c r="G67" s="8">
        <v>4</v>
      </c>
      <c r="H67" s="11">
        <f t="shared" si="2"/>
        <v>22.75</v>
      </c>
      <c r="I67" s="8">
        <f>SUM(L35+L39+L44+L46)</f>
        <v>91</v>
      </c>
    </row>
    <row r="68" spans="6:11">
      <c r="F68" s="9" t="s">
        <v>123</v>
      </c>
      <c r="G68" s="10">
        <f>SUM(G58:G67)</f>
        <v>80</v>
      </c>
      <c r="H68" s="10"/>
      <c r="I68" s="10">
        <f>SUM(I58:I67)</f>
        <v>1859</v>
      </c>
      <c r="K68" s="12">
        <f>SUM(I53+I54+I55+I68)</f>
        <v>3601</v>
      </c>
    </row>
  </sheetData>
  <mergeCells count="19">
    <mergeCell ref="M6:M9"/>
    <mergeCell ref="F7:F9"/>
    <mergeCell ref="G7:G9"/>
    <mergeCell ref="H7:H9"/>
    <mergeCell ref="I7:L7"/>
    <mergeCell ref="I8:J8"/>
    <mergeCell ref="K8:L8"/>
    <mergeCell ref="F6:L6"/>
    <mergeCell ref="A6:A9"/>
    <mergeCell ref="B6:B9"/>
    <mergeCell ref="C6:C9"/>
    <mergeCell ref="D6:D9"/>
    <mergeCell ref="E6:E9"/>
    <mergeCell ref="C5:F5"/>
    <mergeCell ref="A1:M1"/>
    <mergeCell ref="C2:K2"/>
    <mergeCell ref="C3:F3"/>
    <mergeCell ref="H3:M3"/>
    <mergeCell ref="C4:M4"/>
  </mergeCells>
  <pageMargins left="0.39370078740157483" right="0.39370078740157483" top="0.39370078740157483" bottom="0.39370078740157483" header="0" footer="0"/>
  <pageSetup paperSize="9" scale="8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11.06.2018</vt:lpstr>
      <vt:lpstr>'11.06.2018'!Заголовки_для_печати</vt:lpstr>
      <vt:lpstr>'11.06.2018'!Область_печати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10 ЖББОМ</cp:lastModifiedBy>
  <cp:lastPrinted>2018-08-20T07:48:35Z</cp:lastPrinted>
  <dcterms:created xsi:type="dcterms:W3CDTF">2012-10-23T13:23:33Z</dcterms:created>
  <dcterms:modified xsi:type="dcterms:W3CDTF">2020-12-25T09:24:20Z</dcterms:modified>
</cp:coreProperties>
</file>